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ФОТ" sheetId="1" r:id="rId1"/>
    <sheet name="МТЗ" sheetId="2" r:id="rId2"/>
  </sheets>
  <calcPr calcId="144525"/>
</workbook>
</file>

<file path=xl/calcChain.xml><?xml version="1.0" encoding="utf-8"?>
<calcChain xmlns="http://schemas.openxmlformats.org/spreadsheetml/2006/main">
  <c r="P155" i="2" l="1"/>
  <c r="P153" i="2"/>
  <c r="P152" i="2"/>
  <c r="P151" i="2"/>
  <c r="P150" i="2"/>
  <c r="P149" i="2"/>
  <c r="P148" i="2"/>
  <c r="P147" i="2"/>
  <c r="P146" i="2"/>
  <c r="P145" i="2"/>
  <c r="P144" i="2"/>
  <c r="P143" i="2"/>
  <c r="P142" i="2"/>
  <c r="P141" i="2"/>
  <c r="P140" i="2"/>
  <c r="P139" i="2"/>
  <c r="P138" i="2"/>
  <c r="P137" i="2"/>
  <c r="P136" i="2"/>
  <c r="P135" i="2"/>
  <c r="P134" i="2"/>
  <c r="P133" i="2"/>
  <c r="P132" i="2"/>
  <c r="P131" i="2"/>
  <c r="P130" i="2"/>
  <c r="P129" i="2"/>
  <c r="P128" i="2"/>
  <c r="P154" i="2" s="1"/>
  <c r="E137" i="2" l="1"/>
  <c r="F137" i="2"/>
  <c r="P156" i="2"/>
  <c r="P158" i="2" s="1"/>
  <c r="G137" i="2" l="1"/>
  <c r="E155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6" i="2"/>
  <c r="E135" i="2"/>
  <c r="E134" i="2"/>
  <c r="E132" i="2"/>
  <c r="E131" i="2"/>
  <c r="E130" i="2"/>
  <c r="E129" i="2"/>
  <c r="E128" i="2"/>
  <c r="H137" i="2" l="1"/>
  <c r="E133" i="2"/>
  <c r="F153" i="2" l="1"/>
  <c r="F149" i="2"/>
  <c r="F145" i="2"/>
  <c r="F141" i="2"/>
  <c r="F135" i="2"/>
  <c r="F132" i="2"/>
  <c r="F151" i="2"/>
  <c r="F147" i="2"/>
  <c r="F143" i="2"/>
  <c r="F139" i="2"/>
  <c r="F136" i="2"/>
  <c r="F129" i="2"/>
  <c r="F155" i="2"/>
  <c r="F152" i="2"/>
  <c r="F148" i="2"/>
  <c r="F144" i="2"/>
  <c r="F140" i="2"/>
  <c r="F134" i="2"/>
  <c r="F130" i="2"/>
  <c r="F150" i="2"/>
  <c r="F146" i="2"/>
  <c r="F142" i="2"/>
  <c r="F138" i="2"/>
  <c r="F131" i="2"/>
  <c r="F128" i="2"/>
  <c r="I137" i="2"/>
  <c r="E154" i="2"/>
  <c r="E156" i="2" s="1"/>
  <c r="E158" i="2" s="1"/>
  <c r="F133" i="2"/>
  <c r="F154" i="2" s="1"/>
  <c r="Q123" i="2"/>
  <c r="P122" i="2"/>
  <c r="P124" i="2" s="1"/>
  <c r="O122" i="2"/>
  <c r="O124" i="2" s="1"/>
  <c r="N122" i="2"/>
  <c r="N124" i="2" s="1"/>
  <c r="M122" i="2"/>
  <c r="M124" i="2" s="1"/>
  <c r="L122" i="2"/>
  <c r="L124" i="2" s="1"/>
  <c r="K122" i="2"/>
  <c r="K124" i="2" s="1"/>
  <c r="J122" i="2"/>
  <c r="J124" i="2" s="1"/>
  <c r="I122" i="2"/>
  <c r="I124" i="2" s="1"/>
  <c r="H122" i="2"/>
  <c r="H124" i="2" s="1"/>
  <c r="G122" i="2"/>
  <c r="G124" i="2" s="1"/>
  <c r="F122" i="2"/>
  <c r="F124" i="2" s="1"/>
  <c r="E122" i="2"/>
  <c r="E124" i="2" s="1"/>
  <c r="Q121" i="2"/>
  <c r="Q120" i="2"/>
  <c r="Q119" i="2"/>
  <c r="Q118" i="2"/>
  <c r="Q117" i="2"/>
  <c r="Q116" i="2"/>
  <c r="Q115" i="2"/>
  <c r="Q114" i="2"/>
  <c r="Q113" i="2"/>
  <c r="Q112" i="2"/>
  <c r="Q111" i="2"/>
  <c r="Q110" i="2"/>
  <c r="Q109" i="2"/>
  <c r="Q108" i="2"/>
  <c r="Q107" i="2"/>
  <c r="Q106" i="2"/>
  <c r="Q105" i="2"/>
  <c r="Q104" i="2"/>
  <c r="Q103" i="2"/>
  <c r="Q102" i="2"/>
  <c r="Q101" i="2"/>
  <c r="Q100" i="2"/>
  <c r="Q99" i="2"/>
  <c r="Q98" i="2"/>
  <c r="Q97" i="2"/>
  <c r="Q96" i="2"/>
  <c r="Q92" i="2"/>
  <c r="P91" i="2"/>
  <c r="P93" i="2" s="1"/>
  <c r="O91" i="2"/>
  <c r="O93" i="2" s="1"/>
  <c r="N91" i="2"/>
  <c r="N93" i="2" s="1"/>
  <c r="M91" i="2"/>
  <c r="M93" i="2" s="1"/>
  <c r="L91" i="2"/>
  <c r="L93" i="2" s="1"/>
  <c r="K91" i="2"/>
  <c r="K93" i="2" s="1"/>
  <c r="J91" i="2"/>
  <c r="J93" i="2" s="1"/>
  <c r="I91" i="2"/>
  <c r="I93" i="2" s="1"/>
  <c r="H91" i="2"/>
  <c r="H93" i="2" s="1"/>
  <c r="G91" i="2"/>
  <c r="G93" i="2" s="1"/>
  <c r="F91" i="2"/>
  <c r="F93" i="2" s="1"/>
  <c r="E91" i="2"/>
  <c r="E93" i="2" s="1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1" i="2"/>
  <c r="P60" i="2"/>
  <c r="P62" i="2" s="1"/>
  <c r="O60" i="2"/>
  <c r="O62" i="2" s="1"/>
  <c r="N60" i="2"/>
  <c r="N62" i="2" s="1"/>
  <c r="M60" i="2"/>
  <c r="M62" i="2" s="1"/>
  <c r="L60" i="2"/>
  <c r="L62" i="2" s="1"/>
  <c r="K60" i="2"/>
  <c r="K62" i="2" s="1"/>
  <c r="J60" i="2"/>
  <c r="J62" i="2" s="1"/>
  <c r="I60" i="2"/>
  <c r="I62" i="2" s="1"/>
  <c r="H60" i="2"/>
  <c r="H62" i="2" s="1"/>
  <c r="G60" i="2"/>
  <c r="G62" i="2" s="1"/>
  <c r="F60" i="2"/>
  <c r="F62" i="2" s="1"/>
  <c r="E60" i="2"/>
  <c r="E62" i="2" s="1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P29" i="2"/>
  <c r="P31" i="2" s="1"/>
  <c r="G29" i="2"/>
  <c r="G31" i="2" s="1"/>
  <c r="E29" i="2"/>
  <c r="E31" i="2" s="1"/>
  <c r="Q97" i="1"/>
  <c r="O3" i="1"/>
  <c r="O36" i="1" s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0" i="1"/>
  <c r="P63" i="1"/>
  <c r="P95" i="1" s="1"/>
  <c r="O63" i="1"/>
  <c r="I30" i="1"/>
  <c r="I3" i="1"/>
  <c r="E29" i="1"/>
  <c r="E31" i="1" s="1"/>
  <c r="O95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93" i="1"/>
  <c r="O91" i="1"/>
  <c r="O89" i="1"/>
  <c r="O87" i="1"/>
  <c r="O85" i="1"/>
  <c r="O83" i="1"/>
  <c r="O81" i="1"/>
  <c r="O79" i="1"/>
  <c r="O77" i="1"/>
  <c r="O75" i="1"/>
  <c r="O73" i="1"/>
  <c r="O71" i="1"/>
  <c r="O69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E63" i="1"/>
  <c r="E95" i="1" s="1"/>
  <c r="N63" i="1"/>
  <c r="N95" i="1" s="1"/>
  <c r="M63" i="1"/>
  <c r="M95" i="1" s="1"/>
  <c r="L63" i="1"/>
  <c r="L95" i="1" s="1"/>
  <c r="K63" i="1"/>
  <c r="K95" i="1" s="1"/>
  <c r="J63" i="1"/>
  <c r="J95" i="1" s="1"/>
  <c r="H63" i="1"/>
  <c r="H95" i="1" s="1"/>
  <c r="G63" i="1"/>
  <c r="G95" i="1" s="1"/>
  <c r="F63" i="1"/>
  <c r="F95" i="1" s="1"/>
  <c r="P93" i="1"/>
  <c r="N61" i="1"/>
  <c r="N93" i="1" s="1"/>
  <c r="M61" i="1"/>
  <c r="M93" i="1" s="1"/>
  <c r="L61" i="1"/>
  <c r="L93" i="1" s="1"/>
  <c r="K61" i="1"/>
  <c r="K93" i="1" s="1"/>
  <c r="J61" i="1"/>
  <c r="J93" i="1" s="1"/>
  <c r="H61" i="1"/>
  <c r="H93" i="1" s="1"/>
  <c r="G61" i="1"/>
  <c r="G93" i="1" s="1"/>
  <c r="F61" i="1"/>
  <c r="F93" i="1" s="1"/>
  <c r="E61" i="1"/>
  <c r="E93" i="1" s="1"/>
  <c r="P92" i="1"/>
  <c r="O92" i="1"/>
  <c r="N60" i="1"/>
  <c r="N92" i="1" s="1"/>
  <c r="M60" i="1"/>
  <c r="M92" i="1" s="1"/>
  <c r="L60" i="1"/>
  <c r="L92" i="1" s="1"/>
  <c r="K60" i="1"/>
  <c r="K92" i="1" s="1"/>
  <c r="J60" i="1"/>
  <c r="J92" i="1" s="1"/>
  <c r="H60" i="1"/>
  <c r="H92" i="1" s="1"/>
  <c r="G60" i="1"/>
  <c r="G92" i="1" s="1"/>
  <c r="F60" i="1"/>
  <c r="F92" i="1" s="1"/>
  <c r="E60" i="1"/>
  <c r="E92" i="1" s="1"/>
  <c r="P91" i="1"/>
  <c r="N59" i="1"/>
  <c r="N91" i="1" s="1"/>
  <c r="M59" i="1"/>
  <c r="M91" i="1" s="1"/>
  <c r="L59" i="1"/>
  <c r="L91" i="1" s="1"/>
  <c r="K59" i="1"/>
  <c r="K91" i="1" s="1"/>
  <c r="J59" i="1"/>
  <c r="J91" i="1" s="1"/>
  <c r="H59" i="1"/>
  <c r="H91" i="1" s="1"/>
  <c r="G59" i="1"/>
  <c r="G91" i="1" s="1"/>
  <c r="F59" i="1"/>
  <c r="F91" i="1" s="1"/>
  <c r="E59" i="1"/>
  <c r="E91" i="1" s="1"/>
  <c r="P90" i="1"/>
  <c r="O90" i="1"/>
  <c r="N58" i="1"/>
  <c r="N90" i="1" s="1"/>
  <c r="M58" i="1"/>
  <c r="M90" i="1" s="1"/>
  <c r="L58" i="1"/>
  <c r="L90" i="1" s="1"/>
  <c r="K58" i="1"/>
  <c r="K90" i="1" s="1"/>
  <c r="J58" i="1"/>
  <c r="J90" i="1" s="1"/>
  <c r="H58" i="1"/>
  <c r="H90" i="1" s="1"/>
  <c r="G58" i="1"/>
  <c r="G90" i="1" s="1"/>
  <c r="F58" i="1"/>
  <c r="F90" i="1" s="1"/>
  <c r="E58" i="1"/>
  <c r="E90" i="1" s="1"/>
  <c r="P89" i="1"/>
  <c r="N57" i="1"/>
  <c r="N89" i="1" s="1"/>
  <c r="M57" i="1"/>
  <c r="M89" i="1" s="1"/>
  <c r="L57" i="1"/>
  <c r="L89" i="1" s="1"/>
  <c r="K57" i="1"/>
  <c r="K89" i="1" s="1"/>
  <c r="J57" i="1"/>
  <c r="J89" i="1" s="1"/>
  <c r="H57" i="1"/>
  <c r="H89" i="1" s="1"/>
  <c r="G57" i="1"/>
  <c r="G89" i="1" s="1"/>
  <c r="F57" i="1"/>
  <c r="F89" i="1" s="1"/>
  <c r="E57" i="1"/>
  <c r="E89" i="1" s="1"/>
  <c r="P88" i="1"/>
  <c r="O88" i="1"/>
  <c r="N56" i="1"/>
  <c r="N88" i="1" s="1"/>
  <c r="M56" i="1"/>
  <c r="M88" i="1" s="1"/>
  <c r="L56" i="1"/>
  <c r="L88" i="1" s="1"/>
  <c r="K56" i="1"/>
  <c r="K88" i="1" s="1"/>
  <c r="J56" i="1"/>
  <c r="J88" i="1" s="1"/>
  <c r="H56" i="1"/>
  <c r="H88" i="1" s="1"/>
  <c r="G56" i="1"/>
  <c r="G88" i="1" s="1"/>
  <c r="F56" i="1"/>
  <c r="F88" i="1" s="1"/>
  <c r="E56" i="1"/>
  <c r="E88" i="1" s="1"/>
  <c r="P87" i="1"/>
  <c r="N55" i="1"/>
  <c r="N87" i="1" s="1"/>
  <c r="M55" i="1"/>
  <c r="M87" i="1" s="1"/>
  <c r="L55" i="1"/>
  <c r="L87" i="1" s="1"/>
  <c r="K55" i="1"/>
  <c r="K87" i="1" s="1"/>
  <c r="J55" i="1"/>
  <c r="J87" i="1" s="1"/>
  <c r="H55" i="1"/>
  <c r="H87" i="1" s="1"/>
  <c r="G55" i="1"/>
  <c r="G87" i="1" s="1"/>
  <c r="F55" i="1"/>
  <c r="F87" i="1" s="1"/>
  <c r="E55" i="1"/>
  <c r="E87" i="1" s="1"/>
  <c r="P86" i="1"/>
  <c r="O86" i="1"/>
  <c r="N54" i="1"/>
  <c r="N86" i="1" s="1"/>
  <c r="M54" i="1"/>
  <c r="M86" i="1" s="1"/>
  <c r="L54" i="1"/>
  <c r="L86" i="1" s="1"/>
  <c r="K54" i="1"/>
  <c r="K86" i="1" s="1"/>
  <c r="J54" i="1"/>
  <c r="J86" i="1" s="1"/>
  <c r="H54" i="1"/>
  <c r="H86" i="1" s="1"/>
  <c r="G54" i="1"/>
  <c r="G86" i="1" s="1"/>
  <c r="F54" i="1"/>
  <c r="F86" i="1" s="1"/>
  <c r="E54" i="1"/>
  <c r="E86" i="1" s="1"/>
  <c r="P85" i="1"/>
  <c r="N53" i="1"/>
  <c r="N85" i="1" s="1"/>
  <c r="M53" i="1"/>
  <c r="M85" i="1" s="1"/>
  <c r="L53" i="1"/>
  <c r="L85" i="1" s="1"/>
  <c r="K53" i="1"/>
  <c r="K85" i="1" s="1"/>
  <c r="J53" i="1"/>
  <c r="J85" i="1" s="1"/>
  <c r="H53" i="1"/>
  <c r="H85" i="1" s="1"/>
  <c r="G53" i="1"/>
  <c r="G85" i="1" s="1"/>
  <c r="F53" i="1"/>
  <c r="F85" i="1" s="1"/>
  <c r="E53" i="1"/>
  <c r="E85" i="1" s="1"/>
  <c r="P84" i="1"/>
  <c r="O84" i="1"/>
  <c r="N52" i="1"/>
  <c r="N84" i="1" s="1"/>
  <c r="M52" i="1"/>
  <c r="M84" i="1" s="1"/>
  <c r="L52" i="1"/>
  <c r="L84" i="1" s="1"/>
  <c r="K52" i="1"/>
  <c r="K84" i="1" s="1"/>
  <c r="J52" i="1"/>
  <c r="J84" i="1" s="1"/>
  <c r="H52" i="1"/>
  <c r="H84" i="1" s="1"/>
  <c r="G52" i="1"/>
  <c r="G84" i="1" s="1"/>
  <c r="F52" i="1"/>
  <c r="F84" i="1" s="1"/>
  <c r="E52" i="1"/>
  <c r="E84" i="1" s="1"/>
  <c r="P83" i="1"/>
  <c r="N51" i="1"/>
  <c r="N83" i="1" s="1"/>
  <c r="M51" i="1"/>
  <c r="M83" i="1" s="1"/>
  <c r="L51" i="1"/>
  <c r="L83" i="1" s="1"/>
  <c r="K51" i="1"/>
  <c r="K83" i="1" s="1"/>
  <c r="J51" i="1"/>
  <c r="J83" i="1" s="1"/>
  <c r="H51" i="1"/>
  <c r="H83" i="1" s="1"/>
  <c r="G51" i="1"/>
  <c r="G83" i="1" s="1"/>
  <c r="F51" i="1"/>
  <c r="F83" i="1" s="1"/>
  <c r="E51" i="1"/>
  <c r="E83" i="1" s="1"/>
  <c r="P82" i="1"/>
  <c r="O82" i="1"/>
  <c r="N50" i="1"/>
  <c r="N82" i="1" s="1"/>
  <c r="M50" i="1"/>
  <c r="M82" i="1" s="1"/>
  <c r="L50" i="1"/>
  <c r="L82" i="1" s="1"/>
  <c r="K50" i="1"/>
  <c r="K82" i="1" s="1"/>
  <c r="J50" i="1"/>
  <c r="J82" i="1" s="1"/>
  <c r="H50" i="1"/>
  <c r="H82" i="1" s="1"/>
  <c r="G50" i="1"/>
  <c r="G82" i="1" s="1"/>
  <c r="F50" i="1"/>
  <c r="F82" i="1" s="1"/>
  <c r="E50" i="1"/>
  <c r="E82" i="1" s="1"/>
  <c r="P81" i="1"/>
  <c r="N49" i="1"/>
  <c r="N81" i="1" s="1"/>
  <c r="M49" i="1"/>
  <c r="M81" i="1" s="1"/>
  <c r="L49" i="1"/>
  <c r="L81" i="1" s="1"/>
  <c r="K49" i="1"/>
  <c r="K81" i="1" s="1"/>
  <c r="J49" i="1"/>
  <c r="J81" i="1" s="1"/>
  <c r="H49" i="1"/>
  <c r="H81" i="1" s="1"/>
  <c r="G49" i="1"/>
  <c r="G81" i="1" s="1"/>
  <c r="F49" i="1"/>
  <c r="F81" i="1" s="1"/>
  <c r="E49" i="1"/>
  <c r="E81" i="1" s="1"/>
  <c r="P80" i="1"/>
  <c r="O80" i="1"/>
  <c r="N48" i="1"/>
  <c r="N80" i="1" s="1"/>
  <c r="M48" i="1"/>
  <c r="M80" i="1" s="1"/>
  <c r="L48" i="1"/>
  <c r="L80" i="1" s="1"/>
  <c r="K48" i="1"/>
  <c r="K80" i="1" s="1"/>
  <c r="J48" i="1"/>
  <c r="J80" i="1" s="1"/>
  <c r="H48" i="1"/>
  <c r="H80" i="1" s="1"/>
  <c r="G48" i="1"/>
  <c r="G80" i="1" s="1"/>
  <c r="F48" i="1"/>
  <c r="F80" i="1" s="1"/>
  <c r="E48" i="1"/>
  <c r="E80" i="1" s="1"/>
  <c r="P79" i="1"/>
  <c r="N47" i="1"/>
  <c r="N79" i="1" s="1"/>
  <c r="M47" i="1"/>
  <c r="M79" i="1" s="1"/>
  <c r="L47" i="1"/>
  <c r="L79" i="1" s="1"/>
  <c r="K47" i="1"/>
  <c r="K79" i="1" s="1"/>
  <c r="J47" i="1"/>
  <c r="J79" i="1" s="1"/>
  <c r="H47" i="1"/>
  <c r="H79" i="1" s="1"/>
  <c r="G47" i="1"/>
  <c r="G79" i="1" s="1"/>
  <c r="F47" i="1"/>
  <c r="F79" i="1" s="1"/>
  <c r="E47" i="1"/>
  <c r="E79" i="1" s="1"/>
  <c r="P78" i="1"/>
  <c r="O78" i="1"/>
  <c r="N46" i="1"/>
  <c r="N78" i="1" s="1"/>
  <c r="M46" i="1"/>
  <c r="M78" i="1" s="1"/>
  <c r="L46" i="1"/>
  <c r="L78" i="1" s="1"/>
  <c r="K46" i="1"/>
  <c r="K78" i="1" s="1"/>
  <c r="J46" i="1"/>
  <c r="J78" i="1" s="1"/>
  <c r="H46" i="1"/>
  <c r="H78" i="1" s="1"/>
  <c r="G46" i="1"/>
  <c r="G78" i="1" s="1"/>
  <c r="F46" i="1"/>
  <c r="F78" i="1" s="1"/>
  <c r="E46" i="1"/>
  <c r="E78" i="1" s="1"/>
  <c r="P77" i="1"/>
  <c r="N45" i="1"/>
  <c r="N77" i="1" s="1"/>
  <c r="M45" i="1"/>
  <c r="M77" i="1" s="1"/>
  <c r="L45" i="1"/>
  <c r="L77" i="1" s="1"/>
  <c r="K45" i="1"/>
  <c r="K77" i="1" s="1"/>
  <c r="J45" i="1"/>
  <c r="J77" i="1" s="1"/>
  <c r="H45" i="1"/>
  <c r="H77" i="1" s="1"/>
  <c r="G45" i="1"/>
  <c r="G77" i="1" s="1"/>
  <c r="F45" i="1"/>
  <c r="F77" i="1" s="1"/>
  <c r="E45" i="1"/>
  <c r="E77" i="1" s="1"/>
  <c r="P76" i="1"/>
  <c r="O76" i="1"/>
  <c r="N44" i="1"/>
  <c r="N76" i="1" s="1"/>
  <c r="M44" i="1"/>
  <c r="M76" i="1" s="1"/>
  <c r="L44" i="1"/>
  <c r="L76" i="1" s="1"/>
  <c r="K44" i="1"/>
  <c r="K76" i="1" s="1"/>
  <c r="J44" i="1"/>
  <c r="J76" i="1" s="1"/>
  <c r="H44" i="1"/>
  <c r="H76" i="1" s="1"/>
  <c r="G44" i="1"/>
  <c r="G76" i="1" s="1"/>
  <c r="F44" i="1"/>
  <c r="F76" i="1" s="1"/>
  <c r="E44" i="1"/>
  <c r="E76" i="1" s="1"/>
  <c r="P75" i="1"/>
  <c r="N43" i="1"/>
  <c r="N75" i="1" s="1"/>
  <c r="M43" i="1"/>
  <c r="M75" i="1" s="1"/>
  <c r="L43" i="1"/>
  <c r="L75" i="1" s="1"/>
  <c r="K43" i="1"/>
  <c r="K75" i="1" s="1"/>
  <c r="J43" i="1"/>
  <c r="J75" i="1" s="1"/>
  <c r="H43" i="1"/>
  <c r="H75" i="1" s="1"/>
  <c r="G43" i="1"/>
  <c r="G75" i="1" s="1"/>
  <c r="F43" i="1"/>
  <c r="F75" i="1" s="1"/>
  <c r="E43" i="1"/>
  <c r="E75" i="1" s="1"/>
  <c r="P74" i="1"/>
  <c r="O74" i="1"/>
  <c r="N42" i="1"/>
  <c r="N74" i="1" s="1"/>
  <c r="M42" i="1"/>
  <c r="M74" i="1" s="1"/>
  <c r="L42" i="1"/>
  <c r="L74" i="1" s="1"/>
  <c r="K42" i="1"/>
  <c r="K74" i="1" s="1"/>
  <c r="J42" i="1"/>
  <c r="J74" i="1" s="1"/>
  <c r="H42" i="1"/>
  <c r="H74" i="1" s="1"/>
  <c r="G42" i="1"/>
  <c r="G74" i="1" s="1"/>
  <c r="F42" i="1"/>
  <c r="F74" i="1" s="1"/>
  <c r="E42" i="1"/>
  <c r="E74" i="1" s="1"/>
  <c r="P73" i="1"/>
  <c r="N41" i="1"/>
  <c r="N73" i="1" s="1"/>
  <c r="M41" i="1"/>
  <c r="M73" i="1" s="1"/>
  <c r="L41" i="1"/>
  <c r="L73" i="1" s="1"/>
  <c r="K41" i="1"/>
  <c r="K73" i="1" s="1"/>
  <c r="J41" i="1"/>
  <c r="J73" i="1" s="1"/>
  <c r="H41" i="1"/>
  <c r="H73" i="1" s="1"/>
  <c r="G41" i="1"/>
  <c r="G73" i="1" s="1"/>
  <c r="F41" i="1"/>
  <c r="F73" i="1" s="1"/>
  <c r="E41" i="1"/>
  <c r="E73" i="1" s="1"/>
  <c r="P72" i="1"/>
  <c r="O72" i="1"/>
  <c r="N40" i="1"/>
  <c r="N72" i="1" s="1"/>
  <c r="M40" i="1"/>
  <c r="M72" i="1" s="1"/>
  <c r="L40" i="1"/>
  <c r="L72" i="1" s="1"/>
  <c r="K40" i="1"/>
  <c r="K72" i="1" s="1"/>
  <c r="J40" i="1"/>
  <c r="J72" i="1" s="1"/>
  <c r="H40" i="1"/>
  <c r="H72" i="1" s="1"/>
  <c r="G40" i="1"/>
  <c r="G72" i="1" s="1"/>
  <c r="F40" i="1"/>
  <c r="F72" i="1" s="1"/>
  <c r="E40" i="1"/>
  <c r="E72" i="1" s="1"/>
  <c r="P71" i="1"/>
  <c r="N39" i="1"/>
  <c r="N71" i="1" s="1"/>
  <c r="M39" i="1"/>
  <c r="M71" i="1" s="1"/>
  <c r="L39" i="1"/>
  <c r="L71" i="1" s="1"/>
  <c r="K39" i="1"/>
  <c r="K71" i="1" s="1"/>
  <c r="J39" i="1"/>
  <c r="J71" i="1" s="1"/>
  <c r="H39" i="1"/>
  <c r="H71" i="1" s="1"/>
  <c r="G39" i="1"/>
  <c r="G71" i="1" s="1"/>
  <c r="F39" i="1"/>
  <c r="F71" i="1" s="1"/>
  <c r="E39" i="1"/>
  <c r="E71" i="1" s="1"/>
  <c r="P70" i="1"/>
  <c r="O70" i="1"/>
  <c r="N38" i="1"/>
  <c r="N70" i="1" s="1"/>
  <c r="M38" i="1"/>
  <c r="M70" i="1" s="1"/>
  <c r="L38" i="1"/>
  <c r="L70" i="1" s="1"/>
  <c r="K38" i="1"/>
  <c r="K70" i="1" s="1"/>
  <c r="J38" i="1"/>
  <c r="J70" i="1" s="1"/>
  <c r="H38" i="1"/>
  <c r="H70" i="1" s="1"/>
  <c r="G38" i="1"/>
  <c r="G70" i="1" s="1"/>
  <c r="F38" i="1"/>
  <c r="F70" i="1" s="1"/>
  <c r="E38" i="1"/>
  <c r="E70" i="1" s="1"/>
  <c r="P69" i="1"/>
  <c r="N37" i="1"/>
  <c r="N69" i="1" s="1"/>
  <c r="M37" i="1"/>
  <c r="M69" i="1" s="1"/>
  <c r="L37" i="1"/>
  <c r="L69" i="1" s="1"/>
  <c r="K37" i="1"/>
  <c r="K69" i="1" s="1"/>
  <c r="J37" i="1"/>
  <c r="J69" i="1" s="1"/>
  <c r="H37" i="1"/>
  <c r="H69" i="1" s="1"/>
  <c r="G37" i="1"/>
  <c r="G69" i="1" s="1"/>
  <c r="F37" i="1"/>
  <c r="F69" i="1" s="1"/>
  <c r="E37" i="1"/>
  <c r="E69" i="1" s="1"/>
  <c r="P68" i="1"/>
  <c r="N36" i="1"/>
  <c r="N68" i="1" s="1"/>
  <c r="N94" i="1" s="1"/>
  <c r="N96" i="1" s="1"/>
  <c r="N98" i="1" s="1"/>
  <c r="M36" i="1"/>
  <c r="M68" i="1" s="1"/>
  <c r="M94" i="1" s="1"/>
  <c r="L36" i="1"/>
  <c r="L68" i="1" s="1"/>
  <c r="L94" i="1" s="1"/>
  <c r="L96" i="1" s="1"/>
  <c r="L98" i="1" s="1"/>
  <c r="K36" i="1"/>
  <c r="K68" i="1" s="1"/>
  <c r="K94" i="1" s="1"/>
  <c r="K96" i="1" s="1"/>
  <c r="K98" i="1" s="1"/>
  <c r="J36" i="1"/>
  <c r="J68" i="1" s="1"/>
  <c r="J94" i="1" s="1"/>
  <c r="J96" i="1" s="1"/>
  <c r="J98" i="1" s="1"/>
  <c r="I36" i="1"/>
  <c r="H36" i="1"/>
  <c r="H62" i="1" s="1"/>
  <c r="H64" i="1" s="1"/>
  <c r="G36" i="1"/>
  <c r="G68" i="1" s="1"/>
  <c r="G94" i="1" s="1"/>
  <c r="G96" i="1" s="1"/>
  <c r="G98" i="1" s="1"/>
  <c r="F36" i="1"/>
  <c r="F62" i="1" s="1"/>
  <c r="F64" i="1" s="1"/>
  <c r="E36" i="1"/>
  <c r="E68" i="1" s="1"/>
  <c r="E94" i="1" s="1"/>
  <c r="P62" i="1"/>
  <c r="P64" i="1" s="1"/>
  <c r="N62" i="1"/>
  <c r="N64" i="1" s="1"/>
  <c r="M62" i="1"/>
  <c r="M64" i="1" s="1"/>
  <c r="L62" i="1"/>
  <c r="L64" i="1" s="1"/>
  <c r="K62" i="1"/>
  <c r="K64" i="1" s="1"/>
  <c r="J62" i="1"/>
  <c r="J64" i="1" s="1"/>
  <c r="G62" i="1"/>
  <c r="G64" i="1" s="1"/>
  <c r="P29" i="1"/>
  <c r="P31" i="1" s="1"/>
  <c r="O29" i="1"/>
  <c r="O31" i="1" s="1"/>
  <c r="N29" i="1"/>
  <c r="N31" i="1" s="1"/>
  <c r="M29" i="1"/>
  <c r="M31" i="1" s="1"/>
  <c r="L29" i="1"/>
  <c r="L31" i="1" s="1"/>
  <c r="K29" i="1"/>
  <c r="K31" i="1" s="1"/>
  <c r="J29" i="1"/>
  <c r="J31" i="1" s="1"/>
  <c r="H29" i="1"/>
  <c r="H31" i="1" s="1"/>
  <c r="G29" i="1"/>
  <c r="G31" i="1" s="1"/>
  <c r="F29" i="1"/>
  <c r="F31" i="1" s="1"/>
  <c r="F156" i="2" l="1"/>
  <c r="F158" i="2" s="1"/>
  <c r="G128" i="2"/>
  <c r="G138" i="2"/>
  <c r="G142" i="2"/>
  <c r="G146" i="2"/>
  <c r="G150" i="2"/>
  <c r="G134" i="2"/>
  <c r="G140" i="2"/>
  <c r="G144" i="2"/>
  <c r="G148" i="2"/>
  <c r="G152" i="2"/>
  <c r="G136" i="2"/>
  <c r="G132" i="2"/>
  <c r="G131" i="2"/>
  <c r="G130" i="2"/>
  <c r="G155" i="2"/>
  <c r="G129" i="2"/>
  <c r="G139" i="2"/>
  <c r="G143" i="2"/>
  <c r="G147" i="2"/>
  <c r="G151" i="2"/>
  <c r="G135" i="2"/>
  <c r="G141" i="2"/>
  <c r="G145" i="2"/>
  <c r="G149" i="2"/>
  <c r="G153" i="2"/>
  <c r="J137" i="2"/>
  <c r="G133" i="2"/>
  <c r="Q122" i="2"/>
  <c r="Q124" i="2" s="1"/>
  <c r="Q91" i="2"/>
  <c r="Q93" i="2" s="1"/>
  <c r="Q60" i="2"/>
  <c r="Q62" i="2" s="1"/>
  <c r="M96" i="1"/>
  <c r="M98" i="1" s="1"/>
  <c r="O62" i="1"/>
  <c r="O68" i="1"/>
  <c r="O94" i="1" s="1"/>
  <c r="O96" i="1" s="1"/>
  <c r="O98" i="1" s="1"/>
  <c r="O64" i="1"/>
  <c r="P94" i="1"/>
  <c r="P96" i="1" s="1"/>
  <c r="P98" i="1" s="1"/>
  <c r="I68" i="1"/>
  <c r="E96" i="1"/>
  <c r="Q36" i="1"/>
  <c r="F68" i="1"/>
  <c r="F94" i="1" s="1"/>
  <c r="F96" i="1" s="1"/>
  <c r="F98" i="1" s="1"/>
  <c r="H68" i="1"/>
  <c r="H94" i="1" s="1"/>
  <c r="H96" i="1" s="1"/>
  <c r="H98" i="1" s="1"/>
  <c r="E62" i="1"/>
  <c r="E64" i="1" s="1"/>
  <c r="G154" i="2" l="1"/>
  <c r="G156" i="2" s="1"/>
  <c r="G158" i="2" s="1"/>
  <c r="H153" i="2"/>
  <c r="H149" i="2"/>
  <c r="H145" i="2"/>
  <c r="H141" i="2"/>
  <c r="H135" i="2"/>
  <c r="H151" i="2"/>
  <c r="H147" i="2"/>
  <c r="H143" i="2"/>
  <c r="H139" i="2"/>
  <c r="H129" i="2"/>
  <c r="H155" i="2"/>
  <c r="H130" i="2"/>
  <c r="H131" i="2"/>
  <c r="H132" i="2"/>
  <c r="H136" i="2"/>
  <c r="H152" i="2"/>
  <c r="H148" i="2"/>
  <c r="H144" i="2"/>
  <c r="H140" i="2"/>
  <c r="H134" i="2"/>
  <c r="H150" i="2"/>
  <c r="H146" i="2"/>
  <c r="H142" i="2"/>
  <c r="H138" i="2"/>
  <c r="H128" i="2"/>
  <c r="K137" i="2"/>
  <c r="H133" i="2"/>
  <c r="H29" i="2"/>
  <c r="H31" i="2" s="1"/>
  <c r="E98" i="1"/>
  <c r="Q68" i="1"/>
  <c r="I128" i="2" l="1"/>
  <c r="I138" i="2"/>
  <c r="I142" i="2"/>
  <c r="I146" i="2"/>
  <c r="I150" i="2"/>
  <c r="I134" i="2"/>
  <c r="I140" i="2"/>
  <c r="I144" i="2"/>
  <c r="I148" i="2"/>
  <c r="I152" i="2"/>
  <c r="I136" i="2"/>
  <c r="I132" i="2"/>
  <c r="I131" i="2"/>
  <c r="I130" i="2"/>
  <c r="I155" i="2"/>
  <c r="I129" i="2"/>
  <c r="I139" i="2"/>
  <c r="I143" i="2"/>
  <c r="I147" i="2"/>
  <c r="I151" i="2"/>
  <c r="I135" i="2"/>
  <c r="I141" i="2"/>
  <c r="I145" i="2"/>
  <c r="I149" i="2"/>
  <c r="I153" i="2"/>
  <c r="L137" i="2"/>
  <c r="H154" i="2"/>
  <c r="H156" i="2" s="1"/>
  <c r="H158" i="2" s="1"/>
  <c r="I133" i="2"/>
  <c r="I154" i="2" s="1"/>
  <c r="I156" i="2" s="1"/>
  <c r="I158" i="2" s="1"/>
  <c r="I29" i="2"/>
  <c r="I31" i="2" s="1"/>
  <c r="J153" i="2" l="1"/>
  <c r="J149" i="2"/>
  <c r="J145" i="2"/>
  <c r="J141" i="2"/>
  <c r="J135" i="2"/>
  <c r="J151" i="2"/>
  <c r="J147" i="2"/>
  <c r="J143" i="2"/>
  <c r="J139" i="2"/>
  <c r="J129" i="2"/>
  <c r="J155" i="2"/>
  <c r="J130" i="2"/>
  <c r="J131" i="2"/>
  <c r="J132" i="2"/>
  <c r="J136" i="2"/>
  <c r="J152" i="2"/>
  <c r="J148" i="2"/>
  <c r="J144" i="2"/>
  <c r="J140" i="2"/>
  <c r="J134" i="2"/>
  <c r="J150" i="2"/>
  <c r="J146" i="2"/>
  <c r="J142" i="2"/>
  <c r="J138" i="2"/>
  <c r="J128" i="2"/>
  <c r="M137" i="2"/>
  <c r="J133" i="2"/>
  <c r="J29" i="2"/>
  <c r="J31" i="2" s="1"/>
  <c r="J154" i="2" l="1"/>
  <c r="J156" i="2" s="1"/>
  <c r="J158" i="2" s="1"/>
  <c r="K128" i="2"/>
  <c r="K138" i="2"/>
  <c r="K142" i="2"/>
  <c r="K146" i="2"/>
  <c r="K150" i="2"/>
  <c r="K134" i="2"/>
  <c r="K140" i="2"/>
  <c r="K144" i="2"/>
  <c r="K148" i="2"/>
  <c r="K152" i="2"/>
  <c r="K136" i="2"/>
  <c r="K132" i="2"/>
  <c r="K131" i="2"/>
  <c r="K130" i="2"/>
  <c r="K155" i="2"/>
  <c r="K129" i="2"/>
  <c r="K139" i="2"/>
  <c r="K143" i="2"/>
  <c r="K147" i="2"/>
  <c r="K151" i="2"/>
  <c r="K135" i="2"/>
  <c r="K141" i="2"/>
  <c r="K145" i="2"/>
  <c r="K149" i="2"/>
  <c r="K153" i="2"/>
  <c r="N137" i="2"/>
  <c r="O137" i="2"/>
  <c r="Q137" i="2" s="1"/>
  <c r="S137" i="2" s="1"/>
  <c r="K133" i="2"/>
  <c r="K29" i="2"/>
  <c r="K31" i="2" s="1"/>
  <c r="K154" i="2" l="1"/>
  <c r="K156" i="2" s="1"/>
  <c r="K158" i="2" s="1"/>
  <c r="L153" i="2"/>
  <c r="L149" i="2"/>
  <c r="L145" i="2"/>
  <c r="L141" i="2"/>
  <c r="L135" i="2"/>
  <c r="L151" i="2"/>
  <c r="L147" i="2"/>
  <c r="L143" i="2"/>
  <c r="L139" i="2"/>
  <c r="L129" i="2"/>
  <c r="L155" i="2"/>
  <c r="L130" i="2"/>
  <c r="L131" i="2"/>
  <c r="L132" i="2"/>
  <c r="L136" i="2"/>
  <c r="L152" i="2"/>
  <c r="L148" i="2"/>
  <c r="L144" i="2"/>
  <c r="L140" i="2"/>
  <c r="L134" i="2"/>
  <c r="L150" i="2"/>
  <c r="L146" i="2"/>
  <c r="L142" i="2"/>
  <c r="L138" i="2"/>
  <c r="L128" i="2"/>
  <c r="L133" i="2"/>
  <c r="L29" i="2"/>
  <c r="L31" i="2" s="1"/>
  <c r="L154" i="2" l="1"/>
  <c r="L156" i="2" s="1"/>
  <c r="L158" i="2" s="1"/>
  <c r="M128" i="2"/>
  <c r="M138" i="2"/>
  <c r="M142" i="2"/>
  <c r="M146" i="2"/>
  <c r="M150" i="2"/>
  <c r="M134" i="2"/>
  <c r="M140" i="2"/>
  <c r="M144" i="2"/>
  <c r="M148" i="2"/>
  <c r="M152" i="2"/>
  <c r="M136" i="2"/>
  <c r="M132" i="2"/>
  <c r="M131" i="2"/>
  <c r="M130" i="2"/>
  <c r="M155" i="2"/>
  <c r="M129" i="2"/>
  <c r="M139" i="2"/>
  <c r="M143" i="2"/>
  <c r="M147" i="2"/>
  <c r="M151" i="2"/>
  <c r="M135" i="2"/>
  <c r="M141" i="2"/>
  <c r="M145" i="2"/>
  <c r="M149" i="2"/>
  <c r="M153" i="2"/>
  <c r="M133" i="2"/>
  <c r="M29" i="2"/>
  <c r="M31" i="2" s="1"/>
  <c r="M154" i="2" l="1"/>
  <c r="M156" i="2" s="1"/>
  <c r="M158" i="2" s="1"/>
  <c r="O153" i="2"/>
  <c r="N153" i="2"/>
  <c r="O149" i="2"/>
  <c r="N149" i="2"/>
  <c r="O145" i="2"/>
  <c r="N145" i="2"/>
  <c r="O141" i="2"/>
  <c r="Q141" i="2" s="1"/>
  <c r="S141" i="2" s="1"/>
  <c r="N141" i="2"/>
  <c r="O135" i="2"/>
  <c r="Q135" i="2" s="1"/>
  <c r="S135" i="2" s="1"/>
  <c r="N135" i="2"/>
  <c r="O151" i="2"/>
  <c r="Q151" i="2" s="1"/>
  <c r="S151" i="2" s="1"/>
  <c r="N151" i="2"/>
  <c r="O147" i="2"/>
  <c r="Q147" i="2" s="1"/>
  <c r="S147" i="2" s="1"/>
  <c r="N147" i="2"/>
  <c r="O143" i="2"/>
  <c r="Q143" i="2" s="1"/>
  <c r="S143" i="2" s="1"/>
  <c r="N143" i="2"/>
  <c r="O139" i="2"/>
  <c r="Q139" i="2" s="1"/>
  <c r="S139" i="2" s="1"/>
  <c r="N139" i="2"/>
  <c r="O129" i="2"/>
  <c r="Q129" i="2" s="1"/>
  <c r="S129" i="2" s="1"/>
  <c r="N129" i="2"/>
  <c r="N155" i="2"/>
  <c r="O130" i="2"/>
  <c r="N130" i="2"/>
  <c r="O131" i="2"/>
  <c r="N131" i="2"/>
  <c r="O132" i="2"/>
  <c r="N132" i="2"/>
  <c r="O136" i="2"/>
  <c r="N136" i="2"/>
  <c r="O152" i="2"/>
  <c r="N152" i="2"/>
  <c r="O148" i="2"/>
  <c r="N148" i="2"/>
  <c r="O144" i="2"/>
  <c r="N144" i="2"/>
  <c r="O140" i="2"/>
  <c r="N140" i="2"/>
  <c r="O134" i="2"/>
  <c r="N134" i="2"/>
  <c r="O150" i="2"/>
  <c r="N150" i="2"/>
  <c r="O146" i="2"/>
  <c r="N146" i="2"/>
  <c r="O142" i="2"/>
  <c r="N142" i="2"/>
  <c r="O138" i="2"/>
  <c r="N138" i="2"/>
  <c r="O128" i="2"/>
  <c r="N128" i="2"/>
  <c r="N133" i="2"/>
  <c r="N29" i="2"/>
  <c r="N31" i="2" s="1"/>
  <c r="Q145" i="2" l="1"/>
  <c r="S145" i="2" s="1"/>
  <c r="N154" i="2"/>
  <c r="Q128" i="2"/>
  <c r="S128" i="2" s="1"/>
  <c r="Q138" i="2"/>
  <c r="S138" i="2" s="1"/>
  <c r="Q142" i="2"/>
  <c r="S142" i="2" s="1"/>
  <c r="Q134" i="2"/>
  <c r="S134" i="2" s="1"/>
  <c r="Q132" i="2"/>
  <c r="S132" i="2" s="1"/>
  <c r="Q131" i="2"/>
  <c r="S131" i="2" s="1"/>
  <c r="Q130" i="2"/>
  <c r="S130" i="2" s="1"/>
  <c r="Q146" i="2"/>
  <c r="S146" i="2" s="1"/>
  <c r="Q150" i="2"/>
  <c r="S150" i="2" s="1"/>
  <c r="Q140" i="2"/>
  <c r="S140" i="2" s="1"/>
  <c r="Q144" i="2"/>
  <c r="S144" i="2" s="1"/>
  <c r="Q148" i="2"/>
  <c r="S148" i="2" s="1"/>
  <c r="Q152" i="2"/>
  <c r="S152" i="2" s="1"/>
  <c r="Q136" i="2"/>
  <c r="S136" i="2" s="1"/>
  <c r="N156" i="2"/>
  <c r="N158" i="2" s="1"/>
  <c r="Q149" i="2"/>
  <c r="S149" i="2" s="1"/>
  <c r="Q153" i="2"/>
  <c r="S153" i="2" s="1"/>
  <c r="O155" i="2"/>
  <c r="Q155" i="2" s="1"/>
  <c r="S155" i="2" s="1"/>
  <c r="Q30" i="2"/>
  <c r="O133" i="2"/>
  <c r="O29" i="2"/>
  <c r="O31" i="2" s="1"/>
  <c r="O154" i="2" l="1"/>
  <c r="O156" i="2" s="1"/>
  <c r="O158" i="2" s="1"/>
  <c r="Q133" i="2"/>
  <c r="S133" i="2" l="1"/>
  <c r="Q154" i="2"/>
  <c r="S154" i="2" l="1"/>
  <c r="Q156" i="2"/>
  <c r="I28" i="1" l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Q28" i="1"/>
  <c r="Q26" i="1"/>
  <c r="Q24" i="1"/>
  <c r="Q22" i="1"/>
  <c r="Q20" i="1"/>
  <c r="Q18" i="1"/>
  <c r="Q16" i="1"/>
  <c r="Q14" i="1"/>
  <c r="Q12" i="1"/>
  <c r="Q10" i="1"/>
  <c r="Q8" i="1"/>
  <c r="Q6" i="1"/>
  <c r="Q4" i="1"/>
  <c r="Q3" i="1"/>
  <c r="Q5" i="1" l="1"/>
  <c r="I38" i="1"/>
  <c r="Q38" i="1" s="1"/>
  <c r="Q7" i="1"/>
  <c r="I40" i="1"/>
  <c r="Q40" i="1" s="1"/>
  <c r="Q9" i="1"/>
  <c r="I42" i="1"/>
  <c r="Q42" i="1" s="1"/>
  <c r="Q11" i="1"/>
  <c r="I44" i="1"/>
  <c r="Q44" i="1" s="1"/>
  <c r="Q13" i="1"/>
  <c r="I46" i="1"/>
  <c r="Q46" i="1" s="1"/>
  <c r="Q15" i="1"/>
  <c r="I80" i="1"/>
  <c r="Q80" i="1" s="1"/>
  <c r="I48" i="1"/>
  <c r="Q48" i="1" s="1"/>
  <c r="Q17" i="1"/>
  <c r="I50" i="1"/>
  <c r="Q50" i="1" s="1"/>
  <c r="Q19" i="1"/>
  <c r="I52" i="1"/>
  <c r="Q52" i="1" s="1"/>
  <c r="Q21" i="1"/>
  <c r="I54" i="1"/>
  <c r="Q54" i="1" s="1"/>
  <c r="Q23" i="1"/>
  <c r="I56" i="1"/>
  <c r="Q56" i="1" s="1"/>
  <c r="Q25" i="1"/>
  <c r="I58" i="1"/>
  <c r="Q58" i="1" s="1"/>
  <c r="Q27" i="1"/>
  <c r="I60" i="1"/>
  <c r="Q60" i="1" s="1"/>
  <c r="Q30" i="1"/>
  <c r="I63" i="1"/>
  <c r="Q63" i="1" s="1"/>
  <c r="Q29" i="1"/>
  <c r="I37" i="1"/>
  <c r="I69" i="1" s="1"/>
  <c r="I29" i="1"/>
  <c r="I31" i="1" s="1"/>
  <c r="I39" i="1"/>
  <c r="Q39" i="1" s="1"/>
  <c r="I41" i="1"/>
  <c r="Q41" i="1" s="1"/>
  <c r="I43" i="1"/>
  <c r="Q43" i="1" s="1"/>
  <c r="I45" i="1"/>
  <c r="Q45" i="1" s="1"/>
  <c r="I47" i="1"/>
  <c r="Q47" i="1" s="1"/>
  <c r="I49" i="1"/>
  <c r="Q49" i="1" s="1"/>
  <c r="I51" i="1"/>
  <c r="Q51" i="1" s="1"/>
  <c r="I53" i="1"/>
  <c r="Q53" i="1" s="1"/>
  <c r="I55" i="1"/>
  <c r="Q55" i="1" s="1"/>
  <c r="I57" i="1"/>
  <c r="Q57" i="1" s="1"/>
  <c r="I59" i="1"/>
  <c r="Q59" i="1" s="1"/>
  <c r="I61" i="1"/>
  <c r="Q61" i="1" s="1"/>
  <c r="Q31" i="1" l="1"/>
  <c r="I88" i="1"/>
  <c r="Q88" i="1" s="1"/>
  <c r="I72" i="1"/>
  <c r="Q72" i="1" s="1"/>
  <c r="I92" i="1"/>
  <c r="Q92" i="1" s="1"/>
  <c r="I84" i="1"/>
  <c r="Q84" i="1" s="1"/>
  <c r="I76" i="1"/>
  <c r="Q76" i="1" s="1"/>
  <c r="I93" i="1"/>
  <c r="Q93" i="1" s="1"/>
  <c r="I91" i="1"/>
  <c r="Q91" i="1" s="1"/>
  <c r="I89" i="1"/>
  <c r="Q89" i="1" s="1"/>
  <c r="I87" i="1"/>
  <c r="Q87" i="1" s="1"/>
  <c r="I85" i="1"/>
  <c r="Q85" i="1" s="1"/>
  <c r="I83" i="1"/>
  <c r="Q83" i="1" s="1"/>
  <c r="I81" i="1"/>
  <c r="Q81" i="1" s="1"/>
  <c r="I79" i="1"/>
  <c r="Q79" i="1" s="1"/>
  <c r="I77" i="1"/>
  <c r="Q77" i="1" s="1"/>
  <c r="I75" i="1"/>
  <c r="Q75" i="1" s="1"/>
  <c r="I73" i="1"/>
  <c r="Q73" i="1" s="1"/>
  <c r="I71" i="1"/>
  <c r="Q71" i="1" s="1"/>
  <c r="Q37" i="1"/>
  <c r="Q62" i="1" s="1"/>
  <c r="Q64" i="1" s="1"/>
  <c r="I62" i="1"/>
  <c r="I64" i="1" s="1"/>
  <c r="I95" i="1"/>
  <c r="Q95" i="1" s="1"/>
  <c r="S95" i="1" s="1"/>
  <c r="I90" i="1"/>
  <c r="Q90" i="1" s="1"/>
  <c r="I86" i="1"/>
  <c r="Q86" i="1" s="1"/>
  <c r="I82" i="1"/>
  <c r="Q82" i="1" s="1"/>
  <c r="I78" i="1"/>
  <c r="Q78" i="1" s="1"/>
  <c r="I74" i="1"/>
  <c r="Q74" i="1" s="1"/>
  <c r="I70" i="1"/>
  <c r="Q70" i="1" s="1"/>
  <c r="Q69" i="1"/>
  <c r="I94" i="1"/>
  <c r="I96" i="1" s="1"/>
  <c r="I98" i="1" s="1"/>
  <c r="Q94" i="1" l="1"/>
  <c r="Q96" i="1" l="1"/>
  <c r="Q98" i="1" s="1"/>
  <c r="S94" i="1"/>
  <c r="Q3" i="2" l="1"/>
  <c r="F29" i="2" l="1"/>
  <c r="F31" i="2" s="1"/>
  <c r="Q4" i="2"/>
  <c r="Q28" i="2"/>
  <c r="Q26" i="2"/>
  <c r="Q24" i="2"/>
  <c r="Q22" i="2"/>
  <c r="Q20" i="2"/>
  <c r="Q18" i="2"/>
  <c r="Q16" i="2"/>
  <c r="Q14" i="2"/>
  <c r="Q12" i="2"/>
  <c r="Q10" i="2"/>
  <c r="Q8" i="2"/>
  <c r="Q6" i="2"/>
  <c r="Q27" i="2"/>
  <c r="Q25" i="2"/>
  <c r="Q23" i="2"/>
  <c r="Q21" i="2"/>
  <c r="Q19" i="2"/>
  <c r="Q17" i="2"/>
  <c r="Q15" i="2"/>
  <c r="Q13" i="2"/>
  <c r="Q11" i="2"/>
  <c r="Q9" i="2"/>
  <c r="Q7" i="2"/>
  <c r="Q5" i="2"/>
  <c r="Q29" i="2" l="1"/>
  <c r="Q31" i="2" s="1"/>
</calcChain>
</file>

<file path=xl/sharedStrings.xml><?xml version="1.0" encoding="utf-8"?>
<sst xmlns="http://schemas.openxmlformats.org/spreadsheetml/2006/main" count="279" uniqueCount="39">
  <si>
    <t>Балыктахское МДОУ «Звездочка»</t>
  </si>
  <si>
    <t>Батаринское  МДОУ «Кэскил»</t>
  </si>
  <si>
    <t>Бедиминское МДОУ «Чуораанчык»</t>
  </si>
  <si>
    <t>Бютейдяхский ЦРР «Чэчир»</t>
  </si>
  <si>
    <t>Елечейское МДОУ «Кэнчээри»</t>
  </si>
  <si>
    <t>Жабыльское МДОУ «Кэскил»</t>
  </si>
  <si>
    <t xml:space="preserve">Майинский МДОУ «Чуораанчык» </t>
  </si>
  <si>
    <t xml:space="preserve">Майинский ЦРР «Мичил» </t>
  </si>
  <si>
    <t xml:space="preserve">Майинский ЦРР «Сардаана» </t>
  </si>
  <si>
    <t>Маттинское МДОУ «Ньургуьун»</t>
  </si>
  <si>
    <t>Мегюренское МДОУ «Туллукчаан»</t>
  </si>
  <si>
    <t>Морукское МДОУ «Кунчээн»</t>
  </si>
  <si>
    <t xml:space="preserve">Н-Бестяхское МДОУ «Сказка» </t>
  </si>
  <si>
    <t xml:space="preserve">Н-Бестяхское МДОУ «Солнышко» </t>
  </si>
  <si>
    <t xml:space="preserve">Павловский ЦРР «Мичээр» </t>
  </si>
  <si>
    <t>Павловское МДОУ «Лена»</t>
  </si>
  <si>
    <t>Табагинское МДОУ «Кэскил»</t>
  </si>
  <si>
    <t>Техтюрский ЦРР «Мичил»</t>
  </si>
  <si>
    <t>Томторское МДОУ «Мичээрэ»</t>
  </si>
  <si>
    <t xml:space="preserve">Тыллыминское МДОУ </t>
  </si>
  <si>
    <t xml:space="preserve">Тюнгюлюнский ЦРР «Олимпионик» </t>
  </si>
  <si>
    <t xml:space="preserve">Тюнгюлюнский ЦРР «Чэчир» </t>
  </si>
  <si>
    <t>Хаптагайский ЦРР «Хомусчаан»</t>
  </si>
  <si>
    <t>Харанское МДОУ «Кэрэчээн»</t>
  </si>
  <si>
    <t>Хоробутское МДОУ «Кунчээн»</t>
  </si>
  <si>
    <t>Чуйинское МДОУ «Чэчир»</t>
  </si>
  <si>
    <t xml:space="preserve">Майинский ЦРР «Кэнчээри» </t>
  </si>
  <si>
    <t>Организация</t>
  </si>
  <si>
    <t>Сумма</t>
  </si>
  <si>
    <t>Итого БУ</t>
  </si>
  <si>
    <t>КВР</t>
  </si>
  <si>
    <t>Косгу</t>
  </si>
  <si>
    <t>РегКод</t>
  </si>
  <si>
    <t>Всего</t>
  </si>
  <si>
    <t>Итого ФОТ</t>
  </si>
  <si>
    <t>параметр</t>
  </si>
  <si>
    <t>Отклонение</t>
  </si>
  <si>
    <t>отклонение</t>
  </si>
  <si>
    <t>ФХД 2018 ФОТ Госстандарт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</si>
</sst>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indexed="8"/>
      <name val="Arial"/>
      <charset val="204"/>
    </font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0" xfId="0" applyFont="1"/>
    <xf numFmtId="0" fontId="3" fillId="0" borderId="1" xfId="1" applyFont="1" applyFill="1" applyBorder="1" applyAlignment="1">
      <alignment wrapText="1"/>
    </xf>
    <xf numFmtId="4" fontId="0" fillId="0" borderId="1" xfId="0" applyNumberFormat="1" applyBorder="1"/>
    <xf numFmtId="4" fontId="1" fillId="0" borderId="1" xfId="0" applyNumberFormat="1" applyFont="1" applyBorder="1"/>
    <xf numFmtId="0" fontId="4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wrapText="1"/>
    </xf>
    <xf numFmtId="4" fontId="0" fillId="0" borderId="0" xfId="0" applyNumberFormat="1"/>
    <xf numFmtId="4" fontId="1" fillId="0" borderId="0" xfId="0" applyNumberFormat="1" applyFont="1"/>
  </cellXfs>
  <cellStyles count="2">
    <cellStyle name="Обычный" xfId="0" builtinId="0"/>
    <cellStyle name="Обычный_АнализПовыш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0"/>
  <sheetViews>
    <sheetView tabSelected="1" topLeftCell="A61" workbookViewId="0">
      <selection activeCell="H28" sqref="H28"/>
    </sheetView>
  </sheetViews>
  <sheetFormatPr defaultRowHeight="14.4" x14ac:dyDescent="0.3"/>
  <cols>
    <col min="1" max="1" width="32.109375" bestFit="1" customWidth="1"/>
    <col min="2" max="2" width="4.33203125" bestFit="1" customWidth="1"/>
    <col min="3" max="3" width="5.77734375" bestFit="1" customWidth="1"/>
    <col min="4" max="4" width="11.21875" bestFit="1" customWidth="1"/>
    <col min="5" max="9" width="12.44140625" bestFit="1" customWidth="1"/>
    <col min="10" max="12" width="4.5546875" bestFit="1" customWidth="1"/>
    <col min="13" max="15" width="12.44140625" bestFit="1" customWidth="1"/>
    <col min="16" max="16" width="4.5546875" customWidth="1"/>
    <col min="17" max="17" width="13.5546875" style="3" bestFit="1" customWidth="1"/>
    <col min="18" max="18" width="10" bestFit="1" customWidth="1"/>
    <col min="19" max="19" width="13.109375" bestFit="1" customWidth="1"/>
  </cols>
  <sheetData>
    <row r="1" spans="1:17" x14ac:dyDescent="0.3">
      <c r="A1" s="3" t="s">
        <v>38</v>
      </c>
    </row>
    <row r="2" spans="1:17" x14ac:dyDescent="0.3">
      <c r="A2" s="2" t="s">
        <v>27</v>
      </c>
      <c r="B2" s="2" t="s">
        <v>30</v>
      </c>
      <c r="C2" s="2" t="s">
        <v>31</v>
      </c>
      <c r="D2" s="2" t="s">
        <v>32</v>
      </c>
      <c r="E2" s="2">
        <v>1</v>
      </c>
      <c r="F2" s="2">
        <v>2</v>
      </c>
      <c r="G2" s="2">
        <v>3</v>
      </c>
      <c r="H2" s="2">
        <v>4</v>
      </c>
      <c r="I2" s="2">
        <v>5</v>
      </c>
      <c r="J2" s="2">
        <v>6</v>
      </c>
      <c r="K2" s="2">
        <v>7</v>
      </c>
      <c r="L2" s="2">
        <v>8</v>
      </c>
      <c r="M2" s="2">
        <v>9</v>
      </c>
      <c r="N2" s="2">
        <v>10</v>
      </c>
      <c r="O2" s="2">
        <v>11</v>
      </c>
      <c r="P2" s="2">
        <v>12</v>
      </c>
      <c r="Q2" s="2" t="s">
        <v>28</v>
      </c>
    </row>
    <row r="3" spans="1:17" x14ac:dyDescent="0.3">
      <c r="A3" s="4" t="s">
        <v>0</v>
      </c>
      <c r="B3" s="4">
        <v>111</v>
      </c>
      <c r="C3" s="4">
        <v>211</v>
      </c>
      <c r="D3" s="4">
        <v>2623</v>
      </c>
      <c r="E3" s="5">
        <v>454480</v>
      </c>
      <c r="F3" s="5">
        <v>454480</v>
      </c>
      <c r="G3" s="5">
        <v>454480</v>
      </c>
      <c r="H3" s="5">
        <v>454480</v>
      </c>
      <c r="I3" s="5">
        <f>H3*4</f>
        <v>1817920</v>
      </c>
      <c r="J3" s="5"/>
      <c r="K3" s="5"/>
      <c r="L3" s="5"/>
      <c r="M3" s="5">
        <v>454480</v>
      </c>
      <c r="N3" s="5">
        <v>454480</v>
      </c>
      <c r="O3" s="5">
        <f>ROUND(N3*0.584882,0)+15</f>
        <v>265832</v>
      </c>
      <c r="P3" s="5"/>
      <c r="Q3" s="6">
        <f>SUM(E3:P3)</f>
        <v>4810632</v>
      </c>
    </row>
    <row r="4" spans="1:17" x14ac:dyDescent="0.3">
      <c r="A4" s="4" t="s">
        <v>1</v>
      </c>
      <c r="B4" s="4">
        <v>111</v>
      </c>
      <c r="C4" s="4">
        <v>211</v>
      </c>
      <c r="D4" s="4">
        <v>2623</v>
      </c>
      <c r="E4" s="5">
        <v>309554</v>
      </c>
      <c r="F4" s="5">
        <v>309554</v>
      </c>
      <c r="G4" s="5">
        <v>309554</v>
      </c>
      <c r="H4" s="5">
        <v>309554</v>
      </c>
      <c r="I4" s="5">
        <f t="shared" ref="I4:I30" si="0">H4*4</f>
        <v>1238216</v>
      </c>
      <c r="J4" s="5"/>
      <c r="K4" s="5"/>
      <c r="L4" s="5"/>
      <c r="M4" s="5">
        <v>309554</v>
      </c>
      <c r="N4" s="5">
        <v>309554</v>
      </c>
      <c r="O4" s="5">
        <f t="shared" ref="O4:O28" si="1">ROUND(N4*0.584882,0)</f>
        <v>181053</v>
      </c>
      <c r="P4" s="5"/>
      <c r="Q4" s="6">
        <f t="shared" ref="Q4:Q30" si="2">SUM(E4:P4)</f>
        <v>3276593</v>
      </c>
    </row>
    <row r="5" spans="1:17" x14ac:dyDescent="0.3">
      <c r="A5" s="4" t="s">
        <v>2</v>
      </c>
      <c r="B5" s="4">
        <v>111</v>
      </c>
      <c r="C5" s="4">
        <v>211</v>
      </c>
      <c r="D5" s="4">
        <v>2623</v>
      </c>
      <c r="E5" s="5">
        <v>257750</v>
      </c>
      <c r="F5" s="5">
        <v>257750</v>
      </c>
      <c r="G5" s="5">
        <v>257750</v>
      </c>
      <c r="H5" s="5">
        <v>257750</v>
      </c>
      <c r="I5" s="5">
        <f t="shared" si="0"/>
        <v>1031000</v>
      </c>
      <c r="J5" s="5"/>
      <c r="K5" s="5"/>
      <c r="L5" s="5"/>
      <c r="M5" s="5">
        <v>257750</v>
      </c>
      <c r="N5" s="5">
        <v>257750</v>
      </c>
      <c r="O5" s="5">
        <f t="shared" si="1"/>
        <v>150753</v>
      </c>
      <c r="P5" s="5"/>
      <c r="Q5" s="6">
        <f t="shared" si="2"/>
        <v>2728253</v>
      </c>
    </row>
    <row r="6" spans="1:17" x14ac:dyDescent="0.3">
      <c r="A6" s="4" t="s">
        <v>3</v>
      </c>
      <c r="B6" s="4">
        <v>111</v>
      </c>
      <c r="C6" s="4">
        <v>211</v>
      </c>
      <c r="D6" s="4">
        <v>2623</v>
      </c>
      <c r="E6" s="5">
        <v>487860</v>
      </c>
      <c r="F6" s="5">
        <v>487860</v>
      </c>
      <c r="G6" s="5">
        <v>487860</v>
      </c>
      <c r="H6" s="5">
        <v>487860</v>
      </c>
      <c r="I6" s="5">
        <f t="shared" si="0"/>
        <v>1951440</v>
      </c>
      <c r="J6" s="5"/>
      <c r="K6" s="5"/>
      <c r="L6" s="5"/>
      <c r="M6" s="5">
        <v>487860</v>
      </c>
      <c r="N6" s="5">
        <v>487860</v>
      </c>
      <c r="O6" s="5">
        <f t="shared" si="1"/>
        <v>285341</v>
      </c>
      <c r="P6" s="5"/>
      <c r="Q6" s="6">
        <f t="shared" si="2"/>
        <v>5163941</v>
      </c>
    </row>
    <row r="7" spans="1:17" x14ac:dyDescent="0.3">
      <c r="A7" s="4" t="s">
        <v>4</v>
      </c>
      <c r="B7" s="4">
        <v>111</v>
      </c>
      <c r="C7" s="4">
        <v>211</v>
      </c>
      <c r="D7" s="4">
        <v>2623</v>
      </c>
      <c r="E7" s="5">
        <v>388834</v>
      </c>
      <c r="F7" s="5">
        <v>388834</v>
      </c>
      <c r="G7" s="5">
        <v>388834</v>
      </c>
      <c r="H7" s="5">
        <v>388834</v>
      </c>
      <c r="I7" s="5">
        <f t="shared" si="0"/>
        <v>1555336</v>
      </c>
      <c r="J7" s="5"/>
      <c r="K7" s="5"/>
      <c r="L7" s="5"/>
      <c r="M7" s="5">
        <v>388834</v>
      </c>
      <c r="N7" s="5">
        <v>388834</v>
      </c>
      <c r="O7" s="5">
        <f t="shared" si="1"/>
        <v>227422</v>
      </c>
      <c r="P7" s="5"/>
      <c r="Q7" s="6">
        <f t="shared" si="2"/>
        <v>4115762</v>
      </c>
    </row>
    <row r="8" spans="1:17" x14ac:dyDescent="0.3">
      <c r="A8" s="4" t="s">
        <v>5</v>
      </c>
      <c r="B8" s="4">
        <v>111</v>
      </c>
      <c r="C8" s="4">
        <v>211</v>
      </c>
      <c r="D8" s="4">
        <v>2623</v>
      </c>
      <c r="E8" s="5">
        <v>280512</v>
      </c>
      <c r="F8" s="5">
        <v>280512</v>
      </c>
      <c r="G8" s="5">
        <v>280512</v>
      </c>
      <c r="H8" s="5">
        <v>280512</v>
      </c>
      <c r="I8" s="5">
        <f t="shared" si="0"/>
        <v>1122048</v>
      </c>
      <c r="J8" s="5"/>
      <c r="K8" s="5"/>
      <c r="L8" s="5"/>
      <c r="M8" s="5">
        <v>280512</v>
      </c>
      <c r="N8" s="5">
        <v>280512</v>
      </c>
      <c r="O8" s="5">
        <f t="shared" si="1"/>
        <v>164066</v>
      </c>
      <c r="P8" s="5"/>
      <c r="Q8" s="6">
        <f t="shared" si="2"/>
        <v>2969186</v>
      </c>
    </row>
    <row r="9" spans="1:17" x14ac:dyDescent="0.3">
      <c r="A9" s="4" t="s">
        <v>6</v>
      </c>
      <c r="B9" s="4">
        <v>111</v>
      </c>
      <c r="C9" s="4">
        <v>211</v>
      </c>
      <c r="D9" s="4">
        <v>2623</v>
      </c>
      <c r="E9" s="5">
        <v>1383549</v>
      </c>
      <c r="F9" s="5">
        <v>1383549</v>
      </c>
      <c r="G9" s="5">
        <v>1383549</v>
      </c>
      <c r="H9" s="5">
        <v>1383549</v>
      </c>
      <c r="I9" s="5">
        <f t="shared" si="0"/>
        <v>5534196</v>
      </c>
      <c r="J9" s="5"/>
      <c r="K9" s="5"/>
      <c r="L9" s="5"/>
      <c r="M9" s="5">
        <v>1383549</v>
      </c>
      <c r="N9" s="5">
        <v>1383549</v>
      </c>
      <c r="O9" s="5">
        <f t="shared" si="1"/>
        <v>809213</v>
      </c>
      <c r="P9" s="5"/>
      <c r="Q9" s="6">
        <f t="shared" si="2"/>
        <v>14644703</v>
      </c>
    </row>
    <row r="10" spans="1:17" x14ac:dyDescent="0.3">
      <c r="A10" s="4" t="s">
        <v>7</v>
      </c>
      <c r="B10" s="4">
        <v>111</v>
      </c>
      <c r="C10" s="4">
        <v>211</v>
      </c>
      <c r="D10" s="4">
        <v>2623</v>
      </c>
      <c r="E10" s="5">
        <v>1038564</v>
      </c>
      <c r="F10" s="5">
        <v>1038564</v>
      </c>
      <c r="G10" s="5">
        <v>1038564</v>
      </c>
      <c r="H10" s="5">
        <v>1038564</v>
      </c>
      <c r="I10" s="5">
        <f t="shared" si="0"/>
        <v>4154256</v>
      </c>
      <c r="J10" s="5"/>
      <c r="K10" s="5"/>
      <c r="L10" s="5"/>
      <c r="M10" s="5">
        <v>1038564</v>
      </c>
      <c r="N10" s="5">
        <v>1038564</v>
      </c>
      <c r="O10" s="5">
        <f t="shared" si="1"/>
        <v>607437</v>
      </c>
      <c r="P10" s="5"/>
      <c r="Q10" s="6">
        <f t="shared" si="2"/>
        <v>10993077</v>
      </c>
    </row>
    <row r="11" spans="1:17" x14ac:dyDescent="0.3">
      <c r="A11" s="4" t="s">
        <v>8</v>
      </c>
      <c r="B11" s="4">
        <v>111</v>
      </c>
      <c r="C11" s="4">
        <v>211</v>
      </c>
      <c r="D11" s="4">
        <v>2623</v>
      </c>
      <c r="E11" s="5">
        <v>926125</v>
      </c>
      <c r="F11" s="5">
        <v>926125</v>
      </c>
      <c r="G11" s="5">
        <v>926125</v>
      </c>
      <c r="H11" s="5">
        <v>926125</v>
      </c>
      <c r="I11" s="5">
        <f t="shared" si="0"/>
        <v>3704500</v>
      </c>
      <c r="J11" s="5"/>
      <c r="K11" s="5"/>
      <c r="L11" s="5"/>
      <c r="M11" s="5">
        <v>926125</v>
      </c>
      <c r="N11" s="5">
        <v>926125</v>
      </c>
      <c r="O11" s="5">
        <f t="shared" si="1"/>
        <v>541674</v>
      </c>
      <c r="P11" s="5"/>
      <c r="Q11" s="6">
        <f t="shared" si="2"/>
        <v>9802924</v>
      </c>
    </row>
    <row r="12" spans="1:17" x14ac:dyDescent="0.3">
      <c r="A12" s="4" t="s">
        <v>9</v>
      </c>
      <c r="B12" s="4">
        <v>111</v>
      </c>
      <c r="C12" s="4">
        <v>211</v>
      </c>
      <c r="D12" s="4">
        <v>2623</v>
      </c>
      <c r="E12" s="5">
        <v>469185</v>
      </c>
      <c r="F12" s="5">
        <v>469185</v>
      </c>
      <c r="G12" s="5">
        <v>469185</v>
      </c>
      <c r="H12" s="5">
        <v>469185</v>
      </c>
      <c r="I12" s="5">
        <f t="shared" si="0"/>
        <v>1876740</v>
      </c>
      <c r="J12" s="5"/>
      <c r="K12" s="5"/>
      <c r="L12" s="5"/>
      <c r="M12" s="5">
        <v>469185</v>
      </c>
      <c r="N12" s="5">
        <v>469185</v>
      </c>
      <c r="O12" s="5">
        <f t="shared" si="1"/>
        <v>274418</v>
      </c>
      <c r="P12" s="5"/>
      <c r="Q12" s="6">
        <f t="shared" si="2"/>
        <v>4966268</v>
      </c>
    </row>
    <row r="13" spans="1:17" x14ac:dyDescent="0.3">
      <c r="A13" s="4" t="s">
        <v>10</v>
      </c>
      <c r="B13" s="4">
        <v>111</v>
      </c>
      <c r="C13" s="4">
        <v>211</v>
      </c>
      <c r="D13" s="4">
        <v>2623</v>
      </c>
      <c r="E13" s="5">
        <v>167305</v>
      </c>
      <c r="F13" s="5">
        <v>167305</v>
      </c>
      <c r="G13" s="5">
        <v>167305</v>
      </c>
      <c r="H13" s="5">
        <v>167305</v>
      </c>
      <c r="I13" s="5">
        <f t="shared" si="0"/>
        <v>669220</v>
      </c>
      <c r="J13" s="5"/>
      <c r="K13" s="5"/>
      <c r="L13" s="5"/>
      <c r="M13" s="5">
        <v>167305</v>
      </c>
      <c r="N13" s="5">
        <v>167305</v>
      </c>
      <c r="O13" s="5">
        <f t="shared" si="1"/>
        <v>97854</v>
      </c>
      <c r="P13" s="5"/>
      <c r="Q13" s="6">
        <f t="shared" si="2"/>
        <v>1770904</v>
      </c>
    </row>
    <row r="14" spans="1:17" x14ac:dyDescent="0.3">
      <c r="A14" s="4" t="s">
        <v>11</v>
      </c>
      <c r="B14" s="4">
        <v>111</v>
      </c>
      <c r="C14" s="4">
        <v>211</v>
      </c>
      <c r="D14" s="4">
        <v>2623</v>
      </c>
      <c r="E14" s="5">
        <v>165485</v>
      </c>
      <c r="F14" s="5">
        <v>165485</v>
      </c>
      <c r="G14" s="5">
        <v>165485</v>
      </c>
      <c r="H14" s="5">
        <v>165485</v>
      </c>
      <c r="I14" s="5">
        <f t="shared" si="0"/>
        <v>661940</v>
      </c>
      <c r="J14" s="5"/>
      <c r="K14" s="5"/>
      <c r="L14" s="5"/>
      <c r="M14" s="5">
        <v>165485</v>
      </c>
      <c r="N14" s="5">
        <v>165485</v>
      </c>
      <c r="O14" s="5">
        <f t="shared" si="1"/>
        <v>96789</v>
      </c>
      <c r="P14" s="5"/>
      <c r="Q14" s="6">
        <f t="shared" si="2"/>
        <v>1751639</v>
      </c>
    </row>
    <row r="15" spans="1:17" x14ac:dyDescent="0.3">
      <c r="A15" s="4" t="s">
        <v>12</v>
      </c>
      <c r="B15" s="4">
        <v>111</v>
      </c>
      <c r="C15" s="4">
        <v>211</v>
      </c>
      <c r="D15" s="4">
        <v>2623</v>
      </c>
      <c r="E15" s="5">
        <v>990038</v>
      </c>
      <c r="F15" s="5">
        <v>990038</v>
      </c>
      <c r="G15" s="5">
        <v>990038</v>
      </c>
      <c r="H15" s="5">
        <v>990038</v>
      </c>
      <c r="I15" s="5">
        <f t="shared" si="0"/>
        <v>3960152</v>
      </c>
      <c r="J15" s="5"/>
      <c r="K15" s="5"/>
      <c r="L15" s="5"/>
      <c r="M15" s="5">
        <v>990038</v>
      </c>
      <c r="N15" s="5">
        <v>990038</v>
      </c>
      <c r="O15" s="5">
        <f t="shared" si="1"/>
        <v>579055</v>
      </c>
      <c r="P15" s="5"/>
      <c r="Q15" s="6">
        <f t="shared" si="2"/>
        <v>10479435</v>
      </c>
    </row>
    <row r="16" spans="1:17" x14ac:dyDescent="0.3">
      <c r="A16" s="4" t="s">
        <v>13</v>
      </c>
      <c r="B16" s="4">
        <v>111</v>
      </c>
      <c r="C16" s="4">
        <v>211</v>
      </c>
      <c r="D16" s="4">
        <v>2623</v>
      </c>
      <c r="E16" s="5">
        <v>1023809</v>
      </c>
      <c r="F16" s="5">
        <v>1023809</v>
      </c>
      <c r="G16" s="5">
        <v>1023809</v>
      </c>
      <c r="H16" s="5">
        <v>1023809</v>
      </c>
      <c r="I16" s="5">
        <f t="shared" si="0"/>
        <v>4095236</v>
      </c>
      <c r="J16" s="5"/>
      <c r="K16" s="5"/>
      <c r="L16" s="5"/>
      <c r="M16" s="5">
        <v>1023809</v>
      </c>
      <c r="N16" s="5">
        <v>1023809</v>
      </c>
      <c r="O16" s="5">
        <f t="shared" si="1"/>
        <v>598807</v>
      </c>
      <c r="P16" s="5"/>
      <c r="Q16" s="6">
        <f t="shared" si="2"/>
        <v>10836897</v>
      </c>
    </row>
    <row r="17" spans="1:17" x14ac:dyDescent="0.3">
      <c r="A17" s="4" t="s">
        <v>14</v>
      </c>
      <c r="B17" s="4">
        <v>111</v>
      </c>
      <c r="C17" s="4">
        <v>211</v>
      </c>
      <c r="D17" s="4">
        <v>2623</v>
      </c>
      <c r="E17" s="5">
        <v>1602095</v>
      </c>
      <c r="F17" s="5">
        <v>1602095</v>
      </c>
      <c r="G17" s="5">
        <v>1602095</v>
      </c>
      <c r="H17" s="5">
        <v>1602095</v>
      </c>
      <c r="I17" s="5">
        <f t="shared" si="0"/>
        <v>6408380</v>
      </c>
      <c r="J17" s="5"/>
      <c r="K17" s="5"/>
      <c r="L17" s="5"/>
      <c r="M17" s="5">
        <v>1602095</v>
      </c>
      <c r="N17" s="5">
        <v>1602095</v>
      </c>
      <c r="O17" s="5">
        <f t="shared" si="1"/>
        <v>937037</v>
      </c>
      <c r="P17" s="5"/>
      <c r="Q17" s="6">
        <f t="shared" si="2"/>
        <v>16957987</v>
      </c>
    </row>
    <row r="18" spans="1:17" x14ac:dyDescent="0.3">
      <c r="A18" s="4" t="s">
        <v>15</v>
      </c>
      <c r="B18" s="4">
        <v>111</v>
      </c>
      <c r="C18" s="4">
        <v>211</v>
      </c>
      <c r="D18" s="4">
        <v>2623</v>
      </c>
      <c r="E18" s="5">
        <v>558963</v>
      </c>
      <c r="F18" s="5">
        <v>558963</v>
      </c>
      <c r="G18" s="5">
        <v>558963</v>
      </c>
      <c r="H18" s="5">
        <v>558963</v>
      </c>
      <c r="I18" s="5">
        <f t="shared" si="0"/>
        <v>2235852</v>
      </c>
      <c r="J18" s="5"/>
      <c r="K18" s="5"/>
      <c r="L18" s="5"/>
      <c r="M18" s="5">
        <v>558963</v>
      </c>
      <c r="N18" s="5">
        <v>558963</v>
      </c>
      <c r="O18" s="5">
        <f t="shared" si="1"/>
        <v>326927</v>
      </c>
      <c r="P18" s="5"/>
      <c r="Q18" s="6">
        <f t="shared" si="2"/>
        <v>5916557</v>
      </c>
    </row>
    <row r="19" spans="1:17" x14ac:dyDescent="0.3">
      <c r="A19" s="4" t="s">
        <v>16</v>
      </c>
      <c r="B19" s="4">
        <v>111</v>
      </c>
      <c r="C19" s="4">
        <v>211</v>
      </c>
      <c r="D19" s="4">
        <v>2623</v>
      </c>
      <c r="E19" s="5">
        <v>400263</v>
      </c>
      <c r="F19" s="5">
        <v>400263</v>
      </c>
      <c r="G19" s="5">
        <v>400263</v>
      </c>
      <c r="H19" s="5">
        <v>400263</v>
      </c>
      <c r="I19" s="5">
        <f t="shared" si="0"/>
        <v>1601052</v>
      </c>
      <c r="J19" s="5"/>
      <c r="K19" s="5"/>
      <c r="L19" s="5"/>
      <c r="M19" s="5">
        <v>400263</v>
      </c>
      <c r="N19" s="5">
        <v>400263</v>
      </c>
      <c r="O19" s="5">
        <f t="shared" si="1"/>
        <v>234107</v>
      </c>
      <c r="P19" s="5"/>
      <c r="Q19" s="6">
        <f t="shared" si="2"/>
        <v>4236737</v>
      </c>
    </row>
    <row r="20" spans="1:17" x14ac:dyDescent="0.3">
      <c r="A20" s="4" t="s">
        <v>17</v>
      </c>
      <c r="B20" s="4">
        <v>111</v>
      </c>
      <c r="C20" s="4">
        <v>211</v>
      </c>
      <c r="D20" s="4">
        <v>2623</v>
      </c>
      <c r="E20" s="5">
        <v>671144</v>
      </c>
      <c r="F20" s="5">
        <v>671144</v>
      </c>
      <c r="G20" s="5">
        <v>671144</v>
      </c>
      <c r="H20" s="5">
        <v>671144</v>
      </c>
      <c r="I20" s="5">
        <f t="shared" si="0"/>
        <v>2684576</v>
      </c>
      <c r="J20" s="5"/>
      <c r="K20" s="5"/>
      <c r="L20" s="5"/>
      <c r="M20" s="5">
        <v>671144</v>
      </c>
      <c r="N20" s="5">
        <v>671144</v>
      </c>
      <c r="O20" s="5">
        <f t="shared" si="1"/>
        <v>392540</v>
      </c>
      <c r="P20" s="5"/>
      <c r="Q20" s="6">
        <f t="shared" si="2"/>
        <v>7103980</v>
      </c>
    </row>
    <row r="21" spans="1:17" x14ac:dyDescent="0.3">
      <c r="A21" s="4" t="s">
        <v>18</v>
      </c>
      <c r="B21" s="4">
        <v>111</v>
      </c>
      <c r="C21" s="4">
        <v>211</v>
      </c>
      <c r="D21" s="4">
        <v>2623</v>
      </c>
      <c r="E21" s="5">
        <v>274951</v>
      </c>
      <c r="F21" s="5">
        <v>274951</v>
      </c>
      <c r="G21" s="5">
        <v>274951</v>
      </c>
      <c r="H21" s="5">
        <v>274951</v>
      </c>
      <c r="I21" s="5">
        <f t="shared" si="0"/>
        <v>1099804</v>
      </c>
      <c r="J21" s="5"/>
      <c r="K21" s="5"/>
      <c r="L21" s="5"/>
      <c r="M21" s="5">
        <v>274951</v>
      </c>
      <c r="N21" s="5">
        <v>274951</v>
      </c>
      <c r="O21" s="5">
        <f t="shared" si="1"/>
        <v>160814</v>
      </c>
      <c r="P21" s="5"/>
      <c r="Q21" s="6">
        <f t="shared" si="2"/>
        <v>2910324</v>
      </c>
    </row>
    <row r="22" spans="1:17" x14ac:dyDescent="0.3">
      <c r="A22" s="4" t="s">
        <v>19</v>
      </c>
      <c r="B22" s="4">
        <v>111</v>
      </c>
      <c r="C22" s="4">
        <v>211</v>
      </c>
      <c r="D22" s="4">
        <v>2623</v>
      </c>
      <c r="E22" s="5">
        <v>416297</v>
      </c>
      <c r="F22" s="5">
        <v>416297</v>
      </c>
      <c r="G22" s="5">
        <v>416297</v>
      </c>
      <c r="H22" s="5">
        <v>416297</v>
      </c>
      <c r="I22" s="5">
        <f t="shared" si="0"/>
        <v>1665188</v>
      </c>
      <c r="J22" s="5"/>
      <c r="K22" s="5"/>
      <c r="L22" s="5"/>
      <c r="M22" s="5">
        <v>416297</v>
      </c>
      <c r="N22" s="5">
        <v>416297</v>
      </c>
      <c r="O22" s="5">
        <f t="shared" si="1"/>
        <v>243485</v>
      </c>
      <c r="P22" s="5"/>
      <c r="Q22" s="6">
        <f t="shared" si="2"/>
        <v>4406455</v>
      </c>
    </row>
    <row r="23" spans="1:17" x14ac:dyDescent="0.3">
      <c r="A23" s="4" t="s">
        <v>20</v>
      </c>
      <c r="B23" s="4">
        <v>111</v>
      </c>
      <c r="C23" s="4">
        <v>211</v>
      </c>
      <c r="D23" s="4">
        <v>2623</v>
      </c>
      <c r="E23" s="5">
        <v>916615</v>
      </c>
      <c r="F23" s="5">
        <v>916615</v>
      </c>
      <c r="G23" s="5">
        <v>916615</v>
      </c>
      <c r="H23" s="5">
        <v>916615</v>
      </c>
      <c r="I23" s="5">
        <f t="shared" si="0"/>
        <v>3666460</v>
      </c>
      <c r="J23" s="5"/>
      <c r="K23" s="5"/>
      <c r="L23" s="5"/>
      <c r="M23" s="5">
        <v>916615</v>
      </c>
      <c r="N23" s="5">
        <v>916615</v>
      </c>
      <c r="O23" s="5">
        <f t="shared" si="1"/>
        <v>536112</v>
      </c>
      <c r="P23" s="5"/>
      <c r="Q23" s="6">
        <f t="shared" si="2"/>
        <v>9702262</v>
      </c>
    </row>
    <row r="24" spans="1:17" x14ac:dyDescent="0.3">
      <c r="A24" s="4" t="s">
        <v>21</v>
      </c>
      <c r="B24" s="4">
        <v>111</v>
      </c>
      <c r="C24" s="4">
        <v>211</v>
      </c>
      <c r="D24" s="4">
        <v>2623</v>
      </c>
      <c r="E24" s="5">
        <v>609367</v>
      </c>
      <c r="F24" s="5">
        <v>609367</v>
      </c>
      <c r="G24" s="5">
        <v>609367</v>
      </c>
      <c r="H24" s="5">
        <v>609367</v>
      </c>
      <c r="I24" s="5">
        <f t="shared" si="0"/>
        <v>2437468</v>
      </c>
      <c r="J24" s="5"/>
      <c r="K24" s="5"/>
      <c r="L24" s="5"/>
      <c r="M24" s="5">
        <v>609367</v>
      </c>
      <c r="N24" s="5">
        <v>609367</v>
      </c>
      <c r="O24" s="5">
        <f t="shared" si="1"/>
        <v>356408</v>
      </c>
      <c r="P24" s="5"/>
      <c r="Q24" s="6">
        <f t="shared" si="2"/>
        <v>6450078</v>
      </c>
    </row>
    <row r="25" spans="1:17" x14ac:dyDescent="0.3">
      <c r="A25" s="4" t="s">
        <v>22</v>
      </c>
      <c r="B25" s="4">
        <v>111</v>
      </c>
      <c r="C25" s="4">
        <v>211</v>
      </c>
      <c r="D25" s="4">
        <v>2623</v>
      </c>
      <c r="E25" s="5">
        <v>765274</v>
      </c>
      <c r="F25" s="5">
        <v>765274</v>
      </c>
      <c r="G25" s="5">
        <v>765274</v>
      </c>
      <c r="H25" s="5">
        <v>765274</v>
      </c>
      <c r="I25" s="5">
        <f t="shared" si="0"/>
        <v>3061096</v>
      </c>
      <c r="J25" s="5"/>
      <c r="K25" s="5"/>
      <c r="L25" s="5"/>
      <c r="M25" s="5">
        <v>765274</v>
      </c>
      <c r="N25" s="5">
        <v>765274</v>
      </c>
      <c r="O25" s="5">
        <f t="shared" si="1"/>
        <v>447595</v>
      </c>
      <c r="P25" s="5"/>
      <c r="Q25" s="6">
        <f t="shared" si="2"/>
        <v>8100335</v>
      </c>
    </row>
    <row r="26" spans="1:17" x14ac:dyDescent="0.3">
      <c r="A26" s="4" t="s">
        <v>23</v>
      </c>
      <c r="B26" s="4">
        <v>111</v>
      </c>
      <c r="C26" s="4">
        <v>211</v>
      </c>
      <c r="D26" s="4">
        <v>2623</v>
      </c>
      <c r="E26" s="5">
        <v>1022964</v>
      </c>
      <c r="F26" s="5">
        <v>1022964</v>
      </c>
      <c r="G26" s="5">
        <v>1022964</v>
      </c>
      <c r="H26" s="5">
        <v>1022964</v>
      </c>
      <c r="I26" s="5">
        <f t="shared" si="0"/>
        <v>4091856</v>
      </c>
      <c r="J26" s="5"/>
      <c r="K26" s="5"/>
      <c r="L26" s="5"/>
      <c r="M26" s="5">
        <v>1022964</v>
      </c>
      <c r="N26" s="5">
        <v>1022964</v>
      </c>
      <c r="O26" s="5">
        <f t="shared" si="1"/>
        <v>598313</v>
      </c>
      <c r="P26" s="5"/>
      <c r="Q26" s="6">
        <f t="shared" si="2"/>
        <v>10827953</v>
      </c>
    </row>
    <row r="27" spans="1:17" x14ac:dyDescent="0.3">
      <c r="A27" s="4" t="s">
        <v>24</v>
      </c>
      <c r="B27" s="4">
        <v>111</v>
      </c>
      <c r="C27" s="4">
        <v>211</v>
      </c>
      <c r="D27" s="4">
        <v>2623</v>
      </c>
      <c r="E27" s="5">
        <v>433851</v>
      </c>
      <c r="F27" s="5">
        <v>433851</v>
      </c>
      <c r="G27" s="5">
        <v>433851</v>
      </c>
      <c r="H27" s="5">
        <v>433851</v>
      </c>
      <c r="I27" s="5">
        <f t="shared" si="0"/>
        <v>1735404</v>
      </c>
      <c r="J27" s="5"/>
      <c r="K27" s="5"/>
      <c r="L27" s="5"/>
      <c r="M27" s="5">
        <v>433851</v>
      </c>
      <c r="N27" s="5">
        <v>433851</v>
      </c>
      <c r="O27" s="5">
        <f t="shared" si="1"/>
        <v>253752</v>
      </c>
      <c r="P27" s="5"/>
      <c r="Q27" s="6">
        <f t="shared" si="2"/>
        <v>4592262</v>
      </c>
    </row>
    <row r="28" spans="1:17" x14ac:dyDescent="0.3">
      <c r="A28" s="4" t="s">
        <v>25</v>
      </c>
      <c r="B28" s="4">
        <v>111</v>
      </c>
      <c r="C28" s="4">
        <v>211</v>
      </c>
      <c r="D28" s="4">
        <v>2623</v>
      </c>
      <c r="E28" s="5">
        <v>405871</v>
      </c>
      <c r="F28" s="5">
        <v>405871</v>
      </c>
      <c r="G28" s="5">
        <v>405871</v>
      </c>
      <c r="H28" s="5">
        <v>405871</v>
      </c>
      <c r="I28" s="5">
        <f t="shared" si="0"/>
        <v>1623484</v>
      </c>
      <c r="J28" s="5"/>
      <c r="K28" s="5"/>
      <c r="L28" s="5"/>
      <c r="M28" s="5">
        <v>405871</v>
      </c>
      <c r="N28" s="5">
        <v>405871</v>
      </c>
      <c r="O28" s="5">
        <f t="shared" si="1"/>
        <v>237387</v>
      </c>
      <c r="P28" s="5"/>
      <c r="Q28" s="6">
        <f t="shared" si="2"/>
        <v>4296097</v>
      </c>
    </row>
    <row r="29" spans="1:17" x14ac:dyDescent="0.3">
      <c r="A29" s="8" t="s">
        <v>29</v>
      </c>
      <c r="B29" s="7"/>
      <c r="C29" s="7"/>
      <c r="D29" s="7"/>
      <c r="E29" s="6">
        <f>SUM(E3:E28)</f>
        <v>16420705</v>
      </c>
      <c r="F29" s="6">
        <f t="shared" ref="F29:Q29" si="3">SUM(F3:F28)</f>
        <v>16420705</v>
      </c>
      <c r="G29" s="6">
        <f t="shared" si="3"/>
        <v>16420705</v>
      </c>
      <c r="H29" s="6">
        <f t="shared" si="3"/>
        <v>16420705</v>
      </c>
      <c r="I29" s="6">
        <f t="shared" si="3"/>
        <v>65682820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16420705</v>
      </c>
      <c r="N29" s="6">
        <f t="shared" si="3"/>
        <v>16420705</v>
      </c>
      <c r="O29" s="6">
        <f t="shared" si="3"/>
        <v>9604191</v>
      </c>
      <c r="P29" s="6">
        <f t="shared" si="3"/>
        <v>0</v>
      </c>
      <c r="Q29" s="6">
        <f t="shared" si="3"/>
        <v>173811241</v>
      </c>
    </row>
    <row r="30" spans="1:17" x14ac:dyDescent="0.3">
      <c r="A30" s="4" t="s">
        <v>26</v>
      </c>
      <c r="B30" s="4">
        <v>111</v>
      </c>
      <c r="C30" s="4">
        <v>211</v>
      </c>
      <c r="D30" s="4">
        <v>2623</v>
      </c>
      <c r="E30" s="5">
        <v>2498080</v>
      </c>
      <c r="F30" s="5">
        <v>2498080</v>
      </c>
      <c r="G30" s="5">
        <v>2498080</v>
      </c>
      <c r="H30" s="5">
        <v>2498080</v>
      </c>
      <c r="I30" s="5">
        <f>H30*4+1</f>
        <v>9992321</v>
      </c>
      <c r="J30" s="5"/>
      <c r="K30" s="5"/>
      <c r="L30" s="5"/>
      <c r="M30" s="5">
        <v>2498080</v>
      </c>
      <c r="N30" s="5">
        <v>2498080</v>
      </c>
      <c r="O30" s="5">
        <f>2498080+137894</f>
        <v>2635974</v>
      </c>
      <c r="P30" s="5"/>
      <c r="Q30" s="6">
        <f t="shared" si="2"/>
        <v>27616775</v>
      </c>
    </row>
    <row r="31" spans="1:17" x14ac:dyDescent="0.3">
      <c r="A31" s="8" t="s">
        <v>33</v>
      </c>
      <c r="B31" s="1"/>
      <c r="C31" s="1"/>
      <c r="D31" s="1"/>
      <c r="E31" s="6">
        <f>E29+E30</f>
        <v>18918785</v>
      </c>
      <c r="F31" s="6">
        <f t="shared" ref="F31:Q31" si="4">F29+F30</f>
        <v>18918785</v>
      </c>
      <c r="G31" s="6">
        <f t="shared" si="4"/>
        <v>18918785</v>
      </c>
      <c r="H31" s="6">
        <f t="shared" si="4"/>
        <v>18918785</v>
      </c>
      <c r="I31" s="6">
        <f t="shared" si="4"/>
        <v>75675141</v>
      </c>
      <c r="J31" s="6">
        <f t="shared" si="4"/>
        <v>0</v>
      </c>
      <c r="K31" s="6">
        <f t="shared" si="4"/>
        <v>0</v>
      </c>
      <c r="L31" s="6">
        <f t="shared" si="4"/>
        <v>0</v>
      </c>
      <c r="M31" s="6">
        <f t="shared" si="4"/>
        <v>18918785</v>
      </c>
      <c r="N31" s="6">
        <f t="shared" si="4"/>
        <v>18918785</v>
      </c>
      <c r="O31" s="6">
        <f t="shared" si="4"/>
        <v>12240165</v>
      </c>
      <c r="P31" s="6">
        <f t="shared" si="4"/>
        <v>0</v>
      </c>
      <c r="Q31" s="6">
        <f t="shared" si="4"/>
        <v>201428016</v>
      </c>
    </row>
    <row r="35" spans="1:17" x14ac:dyDescent="0.3">
      <c r="A35" s="2" t="s">
        <v>27</v>
      </c>
      <c r="B35" s="2" t="s">
        <v>30</v>
      </c>
      <c r="C35" s="2" t="s">
        <v>31</v>
      </c>
      <c r="D35" s="2" t="s">
        <v>32</v>
      </c>
      <c r="E35" s="2">
        <v>1</v>
      </c>
      <c r="F35" s="2">
        <v>2</v>
      </c>
      <c r="G35" s="2">
        <v>3</v>
      </c>
      <c r="H35" s="2">
        <v>4</v>
      </c>
      <c r="I35" s="2">
        <v>5</v>
      </c>
      <c r="J35" s="2">
        <v>6</v>
      </c>
      <c r="K35" s="2">
        <v>7</v>
      </c>
      <c r="L35" s="2">
        <v>8</v>
      </c>
      <c r="M35" s="2">
        <v>9</v>
      </c>
      <c r="N35" s="2">
        <v>10</v>
      </c>
      <c r="O35" s="2">
        <v>11</v>
      </c>
      <c r="P35" s="2">
        <v>12</v>
      </c>
      <c r="Q35" s="2" t="s">
        <v>28</v>
      </c>
    </row>
    <row r="36" spans="1:17" x14ac:dyDescent="0.3">
      <c r="A36" s="4" t="s">
        <v>0</v>
      </c>
      <c r="B36" s="4">
        <v>119</v>
      </c>
      <c r="C36" s="4">
        <v>213</v>
      </c>
      <c r="D36" s="4">
        <v>2623</v>
      </c>
      <c r="E36" s="5">
        <f>ROUND(E3*0.302,0)</f>
        <v>137253</v>
      </c>
      <c r="F36" s="5">
        <f t="shared" ref="F36:P36" si="5">ROUND(F3*0.302,0)</f>
        <v>137253</v>
      </c>
      <c r="G36" s="5">
        <f t="shared" si="5"/>
        <v>137253</v>
      </c>
      <c r="H36" s="5">
        <f t="shared" si="5"/>
        <v>137253</v>
      </c>
      <c r="I36" s="5">
        <f t="shared" si="5"/>
        <v>549012</v>
      </c>
      <c r="J36" s="5">
        <f t="shared" si="5"/>
        <v>0</v>
      </c>
      <c r="K36" s="5">
        <f t="shared" si="5"/>
        <v>0</v>
      </c>
      <c r="L36" s="5">
        <f t="shared" si="5"/>
        <v>0</v>
      </c>
      <c r="M36" s="5">
        <f t="shared" si="5"/>
        <v>137253</v>
      </c>
      <c r="N36" s="5">
        <f t="shared" si="5"/>
        <v>137253</v>
      </c>
      <c r="O36" s="5">
        <f t="shared" ref="O36" si="6">ROUND(O3*0.302,0)</f>
        <v>80281</v>
      </c>
      <c r="P36" s="5">
        <f t="shared" si="5"/>
        <v>0</v>
      </c>
      <c r="Q36" s="6">
        <f>SUM(E36:P36)</f>
        <v>1452811</v>
      </c>
    </row>
    <row r="37" spans="1:17" x14ac:dyDescent="0.3">
      <c r="A37" s="4" t="s">
        <v>1</v>
      </c>
      <c r="B37" s="4">
        <v>119</v>
      </c>
      <c r="C37" s="4">
        <v>213</v>
      </c>
      <c r="D37" s="4">
        <v>2623</v>
      </c>
      <c r="E37" s="5">
        <f t="shared" ref="E37:P37" si="7">ROUND(E4*0.302,0)</f>
        <v>93485</v>
      </c>
      <c r="F37" s="5">
        <f t="shared" si="7"/>
        <v>93485</v>
      </c>
      <c r="G37" s="5">
        <f t="shared" si="7"/>
        <v>93485</v>
      </c>
      <c r="H37" s="5">
        <f t="shared" si="7"/>
        <v>93485</v>
      </c>
      <c r="I37" s="5">
        <f t="shared" si="7"/>
        <v>373941</v>
      </c>
      <c r="J37" s="5">
        <f t="shared" si="7"/>
        <v>0</v>
      </c>
      <c r="K37" s="5">
        <f t="shared" si="7"/>
        <v>0</v>
      </c>
      <c r="L37" s="5">
        <f t="shared" si="7"/>
        <v>0</v>
      </c>
      <c r="M37" s="5">
        <f t="shared" si="7"/>
        <v>93485</v>
      </c>
      <c r="N37" s="5">
        <f t="shared" si="7"/>
        <v>93485</v>
      </c>
      <c r="O37" s="5">
        <f t="shared" si="7"/>
        <v>54678</v>
      </c>
      <c r="P37" s="5">
        <f t="shared" si="7"/>
        <v>0</v>
      </c>
      <c r="Q37" s="6">
        <f t="shared" ref="Q37:Q61" si="8">SUM(E37:P37)</f>
        <v>989529</v>
      </c>
    </row>
    <row r="38" spans="1:17" x14ac:dyDescent="0.3">
      <c r="A38" s="4" t="s">
        <v>2</v>
      </c>
      <c r="B38" s="4">
        <v>119</v>
      </c>
      <c r="C38" s="4">
        <v>213</v>
      </c>
      <c r="D38" s="4">
        <v>2623</v>
      </c>
      <c r="E38" s="5">
        <f t="shared" ref="E38:P38" si="9">ROUND(E5*0.302,0)</f>
        <v>77841</v>
      </c>
      <c r="F38" s="5">
        <f t="shared" si="9"/>
        <v>77841</v>
      </c>
      <c r="G38" s="5">
        <f t="shared" si="9"/>
        <v>77841</v>
      </c>
      <c r="H38" s="5">
        <f t="shared" si="9"/>
        <v>77841</v>
      </c>
      <c r="I38" s="5">
        <f t="shared" si="9"/>
        <v>311362</v>
      </c>
      <c r="J38" s="5">
        <f t="shared" si="9"/>
        <v>0</v>
      </c>
      <c r="K38" s="5">
        <f t="shared" si="9"/>
        <v>0</v>
      </c>
      <c r="L38" s="5">
        <f t="shared" si="9"/>
        <v>0</v>
      </c>
      <c r="M38" s="5">
        <f t="shared" si="9"/>
        <v>77841</v>
      </c>
      <c r="N38" s="5">
        <f t="shared" si="9"/>
        <v>77841</v>
      </c>
      <c r="O38" s="5">
        <f t="shared" si="9"/>
        <v>45527</v>
      </c>
      <c r="P38" s="5">
        <f t="shared" si="9"/>
        <v>0</v>
      </c>
      <c r="Q38" s="6">
        <f t="shared" si="8"/>
        <v>823935</v>
      </c>
    </row>
    <row r="39" spans="1:17" x14ac:dyDescent="0.3">
      <c r="A39" s="4" t="s">
        <v>3</v>
      </c>
      <c r="B39" s="4">
        <v>119</v>
      </c>
      <c r="C39" s="4">
        <v>213</v>
      </c>
      <c r="D39" s="4">
        <v>2623</v>
      </c>
      <c r="E39" s="5">
        <f t="shared" ref="E39:P39" si="10">ROUND(E6*0.302,0)</f>
        <v>147334</v>
      </c>
      <c r="F39" s="5">
        <f t="shared" si="10"/>
        <v>147334</v>
      </c>
      <c r="G39" s="5">
        <f t="shared" si="10"/>
        <v>147334</v>
      </c>
      <c r="H39" s="5">
        <f t="shared" si="10"/>
        <v>147334</v>
      </c>
      <c r="I39" s="5">
        <f t="shared" si="10"/>
        <v>589335</v>
      </c>
      <c r="J39" s="5">
        <f t="shared" si="10"/>
        <v>0</v>
      </c>
      <c r="K39" s="5">
        <f t="shared" si="10"/>
        <v>0</v>
      </c>
      <c r="L39" s="5">
        <f t="shared" si="10"/>
        <v>0</v>
      </c>
      <c r="M39" s="5">
        <f t="shared" si="10"/>
        <v>147334</v>
      </c>
      <c r="N39" s="5">
        <f t="shared" si="10"/>
        <v>147334</v>
      </c>
      <c r="O39" s="5">
        <f t="shared" si="10"/>
        <v>86173</v>
      </c>
      <c r="P39" s="5">
        <f t="shared" si="10"/>
        <v>0</v>
      </c>
      <c r="Q39" s="6">
        <f t="shared" si="8"/>
        <v>1559512</v>
      </c>
    </row>
    <row r="40" spans="1:17" x14ac:dyDescent="0.3">
      <c r="A40" s="4" t="s">
        <v>4</v>
      </c>
      <c r="B40" s="4">
        <v>119</v>
      </c>
      <c r="C40" s="4">
        <v>213</v>
      </c>
      <c r="D40" s="4">
        <v>2623</v>
      </c>
      <c r="E40" s="5">
        <f t="shared" ref="E40:P40" si="11">ROUND(E7*0.302,0)</f>
        <v>117428</v>
      </c>
      <c r="F40" s="5">
        <f t="shared" si="11"/>
        <v>117428</v>
      </c>
      <c r="G40" s="5">
        <f t="shared" si="11"/>
        <v>117428</v>
      </c>
      <c r="H40" s="5">
        <f t="shared" si="11"/>
        <v>117428</v>
      </c>
      <c r="I40" s="5">
        <f t="shared" si="11"/>
        <v>469711</v>
      </c>
      <c r="J40" s="5">
        <f t="shared" si="11"/>
        <v>0</v>
      </c>
      <c r="K40" s="5">
        <f t="shared" si="11"/>
        <v>0</v>
      </c>
      <c r="L40" s="5">
        <f t="shared" si="11"/>
        <v>0</v>
      </c>
      <c r="M40" s="5">
        <f t="shared" si="11"/>
        <v>117428</v>
      </c>
      <c r="N40" s="5">
        <f t="shared" si="11"/>
        <v>117428</v>
      </c>
      <c r="O40" s="5">
        <f t="shared" si="11"/>
        <v>68681</v>
      </c>
      <c r="P40" s="5">
        <f t="shared" si="11"/>
        <v>0</v>
      </c>
      <c r="Q40" s="6">
        <f t="shared" si="8"/>
        <v>1242960</v>
      </c>
    </row>
    <row r="41" spans="1:17" x14ac:dyDescent="0.3">
      <c r="A41" s="4" t="s">
        <v>5</v>
      </c>
      <c r="B41" s="4">
        <v>119</v>
      </c>
      <c r="C41" s="4">
        <v>213</v>
      </c>
      <c r="D41" s="4">
        <v>2623</v>
      </c>
      <c r="E41" s="5">
        <f t="shared" ref="E41:P41" si="12">ROUND(E8*0.302,0)</f>
        <v>84715</v>
      </c>
      <c r="F41" s="5">
        <f t="shared" si="12"/>
        <v>84715</v>
      </c>
      <c r="G41" s="5">
        <f t="shared" si="12"/>
        <v>84715</v>
      </c>
      <c r="H41" s="5">
        <f t="shared" si="12"/>
        <v>84715</v>
      </c>
      <c r="I41" s="5">
        <f t="shared" si="12"/>
        <v>338858</v>
      </c>
      <c r="J41" s="5">
        <f t="shared" si="12"/>
        <v>0</v>
      </c>
      <c r="K41" s="5">
        <f t="shared" si="12"/>
        <v>0</v>
      </c>
      <c r="L41" s="5">
        <f t="shared" si="12"/>
        <v>0</v>
      </c>
      <c r="M41" s="5">
        <f t="shared" si="12"/>
        <v>84715</v>
      </c>
      <c r="N41" s="5">
        <f t="shared" si="12"/>
        <v>84715</v>
      </c>
      <c r="O41" s="5">
        <f t="shared" si="12"/>
        <v>49548</v>
      </c>
      <c r="P41" s="5">
        <f t="shared" si="12"/>
        <v>0</v>
      </c>
      <c r="Q41" s="6">
        <f t="shared" si="8"/>
        <v>896696</v>
      </c>
    </row>
    <row r="42" spans="1:17" x14ac:dyDescent="0.3">
      <c r="A42" s="4" t="s">
        <v>6</v>
      </c>
      <c r="B42" s="4">
        <v>119</v>
      </c>
      <c r="C42" s="4">
        <v>213</v>
      </c>
      <c r="D42" s="4">
        <v>2623</v>
      </c>
      <c r="E42" s="5">
        <f t="shared" ref="E42:P42" si="13">ROUND(E9*0.302,0)</f>
        <v>417832</v>
      </c>
      <c r="F42" s="5">
        <f t="shared" si="13"/>
        <v>417832</v>
      </c>
      <c r="G42" s="5">
        <f t="shared" si="13"/>
        <v>417832</v>
      </c>
      <c r="H42" s="5">
        <f t="shared" si="13"/>
        <v>417832</v>
      </c>
      <c r="I42" s="5">
        <f t="shared" si="13"/>
        <v>1671327</v>
      </c>
      <c r="J42" s="5">
        <f t="shared" si="13"/>
        <v>0</v>
      </c>
      <c r="K42" s="5">
        <f t="shared" si="13"/>
        <v>0</v>
      </c>
      <c r="L42" s="5">
        <f t="shared" si="13"/>
        <v>0</v>
      </c>
      <c r="M42" s="5">
        <f t="shared" si="13"/>
        <v>417832</v>
      </c>
      <c r="N42" s="5">
        <f t="shared" si="13"/>
        <v>417832</v>
      </c>
      <c r="O42" s="5">
        <f t="shared" si="13"/>
        <v>244382</v>
      </c>
      <c r="P42" s="5">
        <f t="shared" si="13"/>
        <v>0</v>
      </c>
      <c r="Q42" s="6">
        <f t="shared" si="8"/>
        <v>4422701</v>
      </c>
    </row>
    <row r="43" spans="1:17" x14ac:dyDescent="0.3">
      <c r="A43" s="4" t="s">
        <v>7</v>
      </c>
      <c r="B43" s="4">
        <v>119</v>
      </c>
      <c r="C43" s="4">
        <v>213</v>
      </c>
      <c r="D43" s="4">
        <v>2623</v>
      </c>
      <c r="E43" s="5">
        <f t="shared" ref="E43:P43" si="14">ROUND(E10*0.302,0)</f>
        <v>313646</v>
      </c>
      <c r="F43" s="5">
        <f t="shared" si="14"/>
        <v>313646</v>
      </c>
      <c r="G43" s="5">
        <f t="shared" si="14"/>
        <v>313646</v>
      </c>
      <c r="H43" s="5">
        <f t="shared" si="14"/>
        <v>313646</v>
      </c>
      <c r="I43" s="5">
        <f t="shared" si="14"/>
        <v>1254585</v>
      </c>
      <c r="J43" s="5">
        <f t="shared" si="14"/>
        <v>0</v>
      </c>
      <c r="K43" s="5">
        <f t="shared" si="14"/>
        <v>0</v>
      </c>
      <c r="L43" s="5">
        <f t="shared" si="14"/>
        <v>0</v>
      </c>
      <c r="M43" s="5">
        <f t="shared" si="14"/>
        <v>313646</v>
      </c>
      <c r="N43" s="5">
        <f t="shared" si="14"/>
        <v>313646</v>
      </c>
      <c r="O43" s="5">
        <f t="shared" si="14"/>
        <v>183446</v>
      </c>
      <c r="P43" s="5">
        <f t="shared" si="14"/>
        <v>0</v>
      </c>
      <c r="Q43" s="6">
        <f t="shared" si="8"/>
        <v>3319907</v>
      </c>
    </row>
    <row r="44" spans="1:17" x14ac:dyDescent="0.3">
      <c r="A44" s="4" t="s">
        <v>8</v>
      </c>
      <c r="B44" s="4">
        <v>119</v>
      </c>
      <c r="C44" s="4">
        <v>213</v>
      </c>
      <c r="D44" s="4">
        <v>2623</v>
      </c>
      <c r="E44" s="5">
        <f t="shared" ref="E44:P44" si="15">ROUND(E11*0.302,0)</f>
        <v>279690</v>
      </c>
      <c r="F44" s="5">
        <f t="shared" si="15"/>
        <v>279690</v>
      </c>
      <c r="G44" s="5">
        <f t="shared" si="15"/>
        <v>279690</v>
      </c>
      <c r="H44" s="5">
        <f t="shared" si="15"/>
        <v>279690</v>
      </c>
      <c r="I44" s="5">
        <f t="shared" si="15"/>
        <v>1118759</v>
      </c>
      <c r="J44" s="5">
        <f t="shared" si="15"/>
        <v>0</v>
      </c>
      <c r="K44" s="5">
        <f t="shared" si="15"/>
        <v>0</v>
      </c>
      <c r="L44" s="5">
        <f t="shared" si="15"/>
        <v>0</v>
      </c>
      <c r="M44" s="5">
        <f t="shared" si="15"/>
        <v>279690</v>
      </c>
      <c r="N44" s="5">
        <f t="shared" si="15"/>
        <v>279690</v>
      </c>
      <c r="O44" s="5">
        <f t="shared" si="15"/>
        <v>163586</v>
      </c>
      <c r="P44" s="5">
        <f t="shared" si="15"/>
        <v>0</v>
      </c>
      <c r="Q44" s="6">
        <f t="shared" si="8"/>
        <v>2960485</v>
      </c>
    </row>
    <row r="45" spans="1:17" x14ac:dyDescent="0.3">
      <c r="A45" s="4" t="s">
        <v>9</v>
      </c>
      <c r="B45" s="4">
        <v>119</v>
      </c>
      <c r="C45" s="4">
        <v>213</v>
      </c>
      <c r="D45" s="4">
        <v>2623</v>
      </c>
      <c r="E45" s="5">
        <f t="shared" ref="E45:P45" si="16">ROUND(E12*0.302,0)</f>
        <v>141694</v>
      </c>
      <c r="F45" s="5">
        <f t="shared" si="16"/>
        <v>141694</v>
      </c>
      <c r="G45" s="5">
        <f t="shared" si="16"/>
        <v>141694</v>
      </c>
      <c r="H45" s="5">
        <f t="shared" si="16"/>
        <v>141694</v>
      </c>
      <c r="I45" s="5">
        <f t="shared" si="16"/>
        <v>566775</v>
      </c>
      <c r="J45" s="5">
        <f t="shared" si="16"/>
        <v>0</v>
      </c>
      <c r="K45" s="5">
        <f t="shared" si="16"/>
        <v>0</v>
      </c>
      <c r="L45" s="5">
        <f t="shared" si="16"/>
        <v>0</v>
      </c>
      <c r="M45" s="5">
        <f t="shared" si="16"/>
        <v>141694</v>
      </c>
      <c r="N45" s="5">
        <f t="shared" si="16"/>
        <v>141694</v>
      </c>
      <c r="O45" s="5">
        <f t="shared" si="16"/>
        <v>82874</v>
      </c>
      <c r="P45" s="5">
        <f t="shared" si="16"/>
        <v>0</v>
      </c>
      <c r="Q45" s="6">
        <f t="shared" si="8"/>
        <v>1499813</v>
      </c>
    </row>
    <row r="46" spans="1:17" x14ac:dyDescent="0.3">
      <c r="A46" s="4" t="s">
        <v>10</v>
      </c>
      <c r="B46" s="4">
        <v>119</v>
      </c>
      <c r="C46" s="4">
        <v>213</v>
      </c>
      <c r="D46" s="4">
        <v>2623</v>
      </c>
      <c r="E46" s="5">
        <f t="shared" ref="E46:P46" si="17">ROUND(E13*0.302,0)</f>
        <v>50526</v>
      </c>
      <c r="F46" s="5">
        <f t="shared" si="17"/>
        <v>50526</v>
      </c>
      <c r="G46" s="5">
        <f t="shared" si="17"/>
        <v>50526</v>
      </c>
      <c r="H46" s="5">
        <f t="shared" si="17"/>
        <v>50526</v>
      </c>
      <c r="I46" s="5">
        <f t="shared" si="17"/>
        <v>202104</v>
      </c>
      <c r="J46" s="5">
        <f t="shared" si="17"/>
        <v>0</v>
      </c>
      <c r="K46" s="5">
        <f t="shared" si="17"/>
        <v>0</v>
      </c>
      <c r="L46" s="5">
        <f t="shared" si="17"/>
        <v>0</v>
      </c>
      <c r="M46" s="5">
        <f t="shared" si="17"/>
        <v>50526</v>
      </c>
      <c r="N46" s="5">
        <f t="shared" si="17"/>
        <v>50526</v>
      </c>
      <c r="O46" s="5">
        <f t="shared" si="17"/>
        <v>29552</v>
      </c>
      <c r="P46" s="5">
        <f t="shared" si="17"/>
        <v>0</v>
      </c>
      <c r="Q46" s="6">
        <f t="shared" si="8"/>
        <v>534812</v>
      </c>
    </row>
    <row r="47" spans="1:17" x14ac:dyDescent="0.3">
      <c r="A47" s="4" t="s">
        <v>11</v>
      </c>
      <c r="B47" s="4">
        <v>119</v>
      </c>
      <c r="C47" s="4">
        <v>213</v>
      </c>
      <c r="D47" s="4">
        <v>2623</v>
      </c>
      <c r="E47" s="5">
        <f t="shared" ref="E47:P47" si="18">ROUND(E14*0.302,0)</f>
        <v>49976</v>
      </c>
      <c r="F47" s="5">
        <f t="shared" si="18"/>
        <v>49976</v>
      </c>
      <c r="G47" s="5">
        <f t="shared" si="18"/>
        <v>49976</v>
      </c>
      <c r="H47" s="5">
        <f t="shared" si="18"/>
        <v>49976</v>
      </c>
      <c r="I47" s="5">
        <f t="shared" si="18"/>
        <v>199906</v>
      </c>
      <c r="J47" s="5">
        <f t="shared" si="18"/>
        <v>0</v>
      </c>
      <c r="K47" s="5">
        <f t="shared" si="18"/>
        <v>0</v>
      </c>
      <c r="L47" s="5">
        <f t="shared" si="18"/>
        <v>0</v>
      </c>
      <c r="M47" s="5">
        <f t="shared" si="18"/>
        <v>49976</v>
      </c>
      <c r="N47" s="5">
        <f t="shared" si="18"/>
        <v>49976</v>
      </c>
      <c r="O47" s="5">
        <f t="shared" si="18"/>
        <v>29230</v>
      </c>
      <c r="P47" s="5">
        <f t="shared" si="18"/>
        <v>0</v>
      </c>
      <c r="Q47" s="6">
        <f t="shared" si="8"/>
        <v>528992</v>
      </c>
    </row>
    <row r="48" spans="1:17" x14ac:dyDescent="0.3">
      <c r="A48" s="4" t="s">
        <v>12</v>
      </c>
      <c r="B48" s="4">
        <v>119</v>
      </c>
      <c r="C48" s="4">
        <v>213</v>
      </c>
      <c r="D48" s="4">
        <v>2623</v>
      </c>
      <c r="E48" s="5">
        <f t="shared" ref="E48:P48" si="19">ROUND(E15*0.302,0)</f>
        <v>298991</v>
      </c>
      <c r="F48" s="5">
        <f t="shared" si="19"/>
        <v>298991</v>
      </c>
      <c r="G48" s="5">
        <f t="shared" si="19"/>
        <v>298991</v>
      </c>
      <c r="H48" s="5">
        <f t="shared" si="19"/>
        <v>298991</v>
      </c>
      <c r="I48" s="5">
        <f t="shared" si="19"/>
        <v>1195966</v>
      </c>
      <c r="J48" s="5">
        <f t="shared" si="19"/>
        <v>0</v>
      </c>
      <c r="K48" s="5">
        <f t="shared" si="19"/>
        <v>0</v>
      </c>
      <c r="L48" s="5">
        <f t="shared" si="19"/>
        <v>0</v>
      </c>
      <c r="M48" s="5">
        <f t="shared" si="19"/>
        <v>298991</v>
      </c>
      <c r="N48" s="5">
        <f t="shared" si="19"/>
        <v>298991</v>
      </c>
      <c r="O48" s="5">
        <f t="shared" si="19"/>
        <v>174875</v>
      </c>
      <c r="P48" s="5">
        <f t="shared" si="19"/>
        <v>0</v>
      </c>
      <c r="Q48" s="6">
        <f t="shared" si="8"/>
        <v>3164787</v>
      </c>
    </row>
    <row r="49" spans="1:17" x14ac:dyDescent="0.3">
      <c r="A49" s="4" t="s">
        <v>13</v>
      </c>
      <c r="B49" s="4">
        <v>119</v>
      </c>
      <c r="C49" s="4">
        <v>213</v>
      </c>
      <c r="D49" s="4">
        <v>2623</v>
      </c>
      <c r="E49" s="5">
        <f t="shared" ref="E49:P49" si="20">ROUND(E16*0.302,0)</f>
        <v>309190</v>
      </c>
      <c r="F49" s="5">
        <f t="shared" si="20"/>
        <v>309190</v>
      </c>
      <c r="G49" s="5">
        <f t="shared" si="20"/>
        <v>309190</v>
      </c>
      <c r="H49" s="5">
        <f t="shared" si="20"/>
        <v>309190</v>
      </c>
      <c r="I49" s="5">
        <f t="shared" si="20"/>
        <v>1236761</v>
      </c>
      <c r="J49" s="5">
        <f t="shared" si="20"/>
        <v>0</v>
      </c>
      <c r="K49" s="5">
        <f t="shared" si="20"/>
        <v>0</v>
      </c>
      <c r="L49" s="5">
        <f t="shared" si="20"/>
        <v>0</v>
      </c>
      <c r="M49" s="5">
        <f t="shared" si="20"/>
        <v>309190</v>
      </c>
      <c r="N49" s="5">
        <f t="shared" si="20"/>
        <v>309190</v>
      </c>
      <c r="O49" s="5">
        <f t="shared" si="20"/>
        <v>180840</v>
      </c>
      <c r="P49" s="5">
        <f t="shared" si="20"/>
        <v>0</v>
      </c>
      <c r="Q49" s="6">
        <f t="shared" si="8"/>
        <v>3272741</v>
      </c>
    </row>
    <row r="50" spans="1:17" x14ac:dyDescent="0.3">
      <c r="A50" s="4" t="s">
        <v>14</v>
      </c>
      <c r="B50" s="4">
        <v>119</v>
      </c>
      <c r="C50" s="4">
        <v>213</v>
      </c>
      <c r="D50" s="4">
        <v>2623</v>
      </c>
      <c r="E50" s="5">
        <f t="shared" ref="E50:P50" si="21">ROUND(E17*0.302,0)</f>
        <v>483833</v>
      </c>
      <c r="F50" s="5">
        <f t="shared" si="21"/>
        <v>483833</v>
      </c>
      <c r="G50" s="5">
        <f t="shared" si="21"/>
        <v>483833</v>
      </c>
      <c r="H50" s="5">
        <f t="shared" si="21"/>
        <v>483833</v>
      </c>
      <c r="I50" s="5">
        <f t="shared" si="21"/>
        <v>1935331</v>
      </c>
      <c r="J50" s="5">
        <f t="shared" si="21"/>
        <v>0</v>
      </c>
      <c r="K50" s="5">
        <f t="shared" si="21"/>
        <v>0</v>
      </c>
      <c r="L50" s="5">
        <f t="shared" si="21"/>
        <v>0</v>
      </c>
      <c r="M50" s="5">
        <f t="shared" si="21"/>
        <v>483833</v>
      </c>
      <c r="N50" s="5">
        <f t="shared" si="21"/>
        <v>483833</v>
      </c>
      <c r="O50" s="5">
        <f t="shared" si="21"/>
        <v>282985</v>
      </c>
      <c r="P50" s="5">
        <f t="shared" si="21"/>
        <v>0</v>
      </c>
      <c r="Q50" s="6">
        <f t="shared" si="8"/>
        <v>5121314</v>
      </c>
    </row>
    <row r="51" spans="1:17" x14ac:dyDescent="0.3">
      <c r="A51" s="4" t="s">
        <v>15</v>
      </c>
      <c r="B51" s="4">
        <v>119</v>
      </c>
      <c r="C51" s="4">
        <v>213</v>
      </c>
      <c r="D51" s="4">
        <v>2623</v>
      </c>
      <c r="E51" s="5">
        <f t="shared" ref="E51:P51" si="22">ROUND(E18*0.302,0)</f>
        <v>168807</v>
      </c>
      <c r="F51" s="5">
        <f t="shared" si="22"/>
        <v>168807</v>
      </c>
      <c r="G51" s="5">
        <f t="shared" si="22"/>
        <v>168807</v>
      </c>
      <c r="H51" s="5">
        <f t="shared" si="22"/>
        <v>168807</v>
      </c>
      <c r="I51" s="5">
        <f t="shared" si="22"/>
        <v>675227</v>
      </c>
      <c r="J51" s="5">
        <f t="shared" si="22"/>
        <v>0</v>
      </c>
      <c r="K51" s="5">
        <f t="shared" si="22"/>
        <v>0</v>
      </c>
      <c r="L51" s="5">
        <f t="shared" si="22"/>
        <v>0</v>
      </c>
      <c r="M51" s="5">
        <f t="shared" si="22"/>
        <v>168807</v>
      </c>
      <c r="N51" s="5">
        <f t="shared" si="22"/>
        <v>168807</v>
      </c>
      <c r="O51" s="5">
        <f t="shared" si="22"/>
        <v>98732</v>
      </c>
      <c r="P51" s="5">
        <f t="shared" si="22"/>
        <v>0</v>
      </c>
      <c r="Q51" s="6">
        <f t="shared" si="8"/>
        <v>1786801</v>
      </c>
    </row>
    <row r="52" spans="1:17" x14ac:dyDescent="0.3">
      <c r="A52" s="4" t="s">
        <v>16</v>
      </c>
      <c r="B52" s="4">
        <v>119</v>
      </c>
      <c r="C52" s="4">
        <v>213</v>
      </c>
      <c r="D52" s="4">
        <v>2623</v>
      </c>
      <c r="E52" s="5">
        <f t="shared" ref="E52:P52" si="23">ROUND(E19*0.302,0)</f>
        <v>120879</v>
      </c>
      <c r="F52" s="5">
        <f t="shared" si="23"/>
        <v>120879</v>
      </c>
      <c r="G52" s="5">
        <f t="shared" si="23"/>
        <v>120879</v>
      </c>
      <c r="H52" s="5">
        <f t="shared" si="23"/>
        <v>120879</v>
      </c>
      <c r="I52" s="5">
        <f t="shared" si="23"/>
        <v>483518</v>
      </c>
      <c r="J52" s="5">
        <f t="shared" si="23"/>
        <v>0</v>
      </c>
      <c r="K52" s="5">
        <f t="shared" si="23"/>
        <v>0</v>
      </c>
      <c r="L52" s="5">
        <f t="shared" si="23"/>
        <v>0</v>
      </c>
      <c r="M52" s="5">
        <f t="shared" si="23"/>
        <v>120879</v>
      </c>
      <c r="N52" s="5">
        <f t="shared" si="23"/>
        <v>120879</v>
      </c>
      <c r="O52" s="5">
        <f t="shared" si="23"/>
        <v>70700</v>
      </c>
      <c r="P52" s="5">
        <f t="shared" si="23"/>
        <v>0</v>
      </c>
      <c r="Q52" s="6">
        <f t="shared" si="8"/>
        <v>1279492</v>
      </c>
    </row>
    <row r="53" spans="1:17" x14ac:dyDescent="0.3">
      <c r="A53" s="4" t="s">
        <v>17</v>
      </c>
      <c r="B53" s="4">
        <v>119</v>
      </c>
      <c r="C53" s="4">
        <v>213</v>
      </c>
      <c r="D53" s="4">
        <v>2623</v>
      </c>
      <c r="E53" s="5">
        <f t="shared" ref="E53:P53" si="24">ROUND(E20*0.302,0)</f>
        <v>202685</v>
      </c>
      <c r="F53" s="5">
        <f t="shared" si="24"/>
        <v>202685</v>
      </c>
      <c r="G53" s="5">
        <f t="shared" si="24"/>
        <v>202685</v>
      </c>
      <c r="H53" s="5">
        <f t="shared" si="24"/>
        <v>202685</v>
      </c>
      <c r="I53" s="5">
        <f t="shared" si="24"/>
        <v>810742</v>
      </c>
      <c r="J53" s="5">
        <f t="shared" si="24"/>
        <v>0</v>
      </c>
      <c r="K53" s="5">
        <f t="shared" si="24"/>
        <v>0</v>
      </c>
      <c r="L53" s="5">
        <f t="shared" si="24"/>
        <v>0</v>
      </c>
      <c r="M53" s="5">
        <f t="shared" si="24"/>
        <v>202685</v>
      </c>
      <c r="N53" s="5">
        <f t="shared" si="24"/>
        <v>202685</v>
      </c>
      <c r="O53" s="5">
        <f t="shared" si="24"/>
        <v>118547</v>
      </c>
      <c r="P53" s="5">
        <f t="shared" si="24"/>
        <v>0</v>
      </c>
      <c r="Q53" s="6">
        <f t="shared" si="8"/>
        <v>2145399</v>
      </c>
    </row>
    <row r="54" spans="1:17" x14ac:dyDescent="0.3">
      <c r="A54" s="4" t="s">
        <v>18</v>
      </c>
      <c r="B54" s="4">
        <v>119</v>
      </c>
      <c r="C54" s="4">
        <v>213</v>
      </c>
      <c r="D54" s="4">
        <v>2623</v>
      </c>
      <c r="E54" s="5">
        <f t="shared" ref="E54:P54" si="25">ROUND(E21*0.302,0)</f>
        <v>83035</v>
      </c>
      <c r="F54" s="5">
        <f t="shared" si="25"/>
        <v>83035</v>
      </c>
      <c r="G54" s="5">
        <f t="shared" si="25"/>
        <v>83035</v>
      </c>
      <c r="H54" s="5">
        <f t="shared" si="25"/>
        <v>83035</v>
      </c>
      <c r="I54" s="5">
        <f t="shared" si="25"/>
        <v>332141</v>
      </c>
      <c r="J54" s="5">
        <f t="shared" si="25"/>
        <v>0</v>
      </c>
      <c r="K54" s="5">
        <f t="shared" si="25"/>
        <v>0</v>
      </c>
      <c r="L54" s="5">
        <f t="shared" si="25"/>
        <v>0</v>
      </c>
      <c r="M54" s="5">
        <f t="shared" si="25"/>
        <v>83035</v>
      </c>
      <c r="N54" s="5">
        <f t="shared" si="25"/>
        <v>83035</v>
      </c>
      <c r="O54" s="5">
        <f t="shared" si="25"/>
        <v>48566</v>
      </c>
      <c r="P54" s="5">
        <f t="shared" si="25"/>
        <v>0</v>
      </c>
      <c r="Q54" s="6">
        <f t="shared" si="8"/>
        <v>878917</v>
      </c>
    </row>
    <row r="55" spans="1:17" x14ac:dyDescent="0.3">
      <c r="A55" s="4" t="s">
        <v>19</v>
      </c>
      <c r="B55" s="4">
        <v>119</v>
      </c>
      <c r="C55" s="4">
        <v>213</v>
      </c>
      <c r="D55" s="4">
        <v>2623</v>
      </c>
      <c r="E55" s="5">
        <f t="shared" ref="E55:P55" si="26">ROUND(E22*0.302,0)</f>
        <v>125722</v>
      </c>
      <c r="F55" s="5">
        <f t="shared" si="26"/>
        <v>125722</v>
      </c>
      <c r="G55" s="5">
        <f t="shared" si="26"/>
        <v>125722</v>
      </c>
      <c r="H55" s="5">
        <f t="shared" si="26"/>
        <v>125722</v>
      </c>
      <c r="I55" s="5">
        <f t="shared" si="26"/>
        <v>502887</v>
      </c>
      <c r="J55" s="5">
        <f t="shared" si="26"/>
        <v>0</v>
      </c>
      <c r="K55" s="5">
        <f t="shared" si="26"/>
        <v>0</v>
      </c>
      <c r="L55" s="5">
        <f t="shared" si="26"/>
        <v>0</v>
      </c>
      <c r="M55" s="5">
        <f t="shared" si="26"/>
        <v>125722</v>
      </c>
      <c r="N55" s="5">
        <f t="shared" si="26"/>
        <v>125722</v>
      </c>
      <c r="O55" s="5">
        <f t="shared" si="26"/>
        <v>73532</v>
      </c>
      <c r="P55" s="5">
        <f t="shared" si="26"/>
        <v>0</v>
      </c>
      <c r="Q55" s="6">
        <f t="shared" si="8"/>
        <v>1330751</v>
      </c>
    </row>
    <row r="56" spans="1:17" x14ac:dyDescent="0.3">
      <c r="A56" s="4" t="s">
        <v>20</v>
      </c>
      <c r="B56" s="4">
        <v>119</v>
      </c>
      <c r="C56" s="4">
        <v>213</v>
      </c>
      <c r="D56" s="4">
        <v>2623</v>
      </c>
      <c r="E56" s="5">
        <f t="shared" ref="E56:P56" si="27">ROUND(E23*0.302,0)</f>
        <v>276818</v>
      </c>
      <c r="F56" s="5">
        <f t="shared" si="27"/>
        <v>276818</v>
      </c>
      <c r="G56" s="5">
        <f t="shared" si="27"/>
        <v>276818</v>
      </c>
      <c r="H56" s="5">
        <f t="shared" si="27"/>
        <v>276818</v>
      </c>
      <c r="I56" s="5">
        <f t="shared" si="27"/>
        <v>1107271</v>
      </c>
      <c r="J56" s="5">
        <f t="shared" si="27"/>
        <v>0</v>
      </c>
      <c r="K56" s="5">
        <f t="shared" si="27"/>
        <v>0</v>
      </c>
      <c r="L56" s="5">
        <f t="shared" si="27"/>
        <v>0</v>
      </c>
      <c r="M56" s="5">
        <f t="shared" si="27"/>
        <v>276818</v>
      </c>
      <c r="N56" s="5">
        <f t="shared" si="27"/>
        <v>276818</v>
      </c>
      <c r="O56" s="5">
        <f t="shared" si="27"/>
        <v>161906</v>
      </c>
      <c r="P56" s="5">
        <f t="shared" si="27"/>
        <v>0</v>
      </c>
      <c r="Q56" s="6">
        <f t="shared" si="8"/>
        <v>2930085</v>
      </c>
    </row>
    <row r="57" spans="1:17" x14ac:dyDescent="0.3">
      <c r="A57" s="4" t="s">
        <v>21</v>
      </c>
      <c r="B57" s="4">
        <v>119</v>
      </c>
      <c r="C57" s="4">
        <v>213</v>
      </c>
      <c r="D57" s="4">
        <v>2623</v>
      </c>
      <c r="E57" s="5">
        <f t="shared" ref="E57:P57" si="28">ROUND(E24*0.302,0)</f>
        <v>184029</v>
      </c>
      <c r="F57" s="5">
        <f t="shared" si="28"/>
        <v>184029</v>
      </c>
      <c r="G57" s="5">
        <f t="shared" si="28"/>
        <v>184029</v>
      </c>
      <c r="H57" s="5">
        <f t="shared" si="28"/>
        <v>184029</v>
      </c>
      <c r="I57" s="5">
        <f t="shared" si="28"/>
        <v>736115</v>
      </c>
      <c r="J57" s="5">
        <f t="shared" si="28"/>
        <v>0</v>
      </c>
      <c r="K57" s="5">
        <f t="shared" si="28"/>
        <v>0</v>
      </c>
      <c r="L57" s="5">
        <f t="shared" si="28"/>
        <v>0</v>
      </c>
      <c r="M57" s="5">
        <f t="shared" si="28"/>
        <v>184029</v>
      </c>
      <c r="N57" s="5">
        <f t="shared" si="28"/>
        <v>184029</v>
      </c>
      <c r="O57" s="5">
        <f t="shared" si="28"/>
        <v>107635</v>
      </c>
      <c r="P57" s="5">
        <f t="shared" si="28"/>
        <v>0</v>
      </c>
      <c r="Q57" s="6">
        <f t="shared" si="8"/>
        <v>1947924</v>
      </c>
    </row>
    <row r="58" spans="1:17" x14ac:dyDescent="0.3">
      <c r="A58" s="4" t="s">
        <v>22</v>
      </c>
      <c r="B58" s="4">
        <v>119</v>
      </c>
      <c r="C58" s="4">
        <v>213</v>
      </c>
      <c r="D58" s="4">
        <v>2623</v>
      </c>
      <c r="E58" s="5">
        <f t="shared" ref="E58:P58" si="29">ROUND(E25*0.302,0)</f>
        <v>231113</v>
      </c>
      <c r="F58" s="5">
        <f t="shared" si="29"/>
        <v>231113</v>
      </c>
      <c r="G58" s="5">
        <f t="shared" si="29"/>
        <v>231113</v>
      </c>
      <c r="H58" s="5">
        <f t="shared" si="29"/>
        <v>231113</v>
      </c>
      <c r="I58" s="5">
        <f t="shared" si="29"/>
        <v>924451</v>
      </c>
      <c r="J58" s="5">
        <f t="shared" si="29"/>
        <v>0</v>
      </c>
      <c r="K58" s="5">
        <f t="shared" si="29"/>
        <v>0</v>
      </c>
      <c r="L58" s="5">
        <f t="shared" si="29"/>
        <v>0</v>
      </c>
      <c r="M58" s="5">
        <f t="shared" si="29"/>
        <v>231113</v>
      </c>
      <c r="N58" s="5">
        <f t="shared" si="29"/>
        <v>231113</v>
      </c>
      <c r="O58" s="5">
        <f t="shared" si="29"/>
        <v>135174</v>
      </c>
      <c r="P58" s="5">
        <f t="shared" si="29"/>
        <v>0</v>
      </c>
      <c r="Q58" s="6">
        <f t="shared" si="8"/>
        <v>2446303</v>
      </c>
    </row>
    <row r="59" spans="1:17" x14ac:dyDescent="0.3">
      <c r="A59" s="4" t="s">
        <v>23</v>
      </c>
      <c r="B59" s="4">
        <v>119</v>
      </c>
      <c r="C59" s="4">
        <v>213</v>
      </c>
      <c r="D59" s="4">
        <v>2623</v>
      </c>
      <c r="E59" s="5">
        <f t="shared" ref="E59:P59" si="30">ROUND(E26*0.302,0)</f>
        <v>308935</v>
      </c>
      <c r="F59" s="5">
        <f t="shared" si="30"/>
        <v>308935</v>
      </c>
      <c r="G59" s="5">
        <f t="shared" si="30"/>
        <v>308935</v>
      </c>
      <c r="H59" s="5">
        <f t="shared" si="30"/>
        <v>308935</v>
      </c>
      <c r="I59" s="5">
        <f t="shared" si="30"/>
        <v>1235741</v>
      </c>
      <c r="J59" s="5">
        <f t="shared" si="30"/>
        <v>0</v>
      </c>
      <c r="K59" s="5">
        <f t="shared" si="30"/>
        <v>0</v>
      </c>
      <c r="L59" s="5">
        <f t="shared" si="30"/>
        <v>0</v>
      </c>
      <c r="M59" s="5">
        <f t="shared" si="30"/>
        <v>308935</v>
      </c>
      <c r="N59" s="5">
        <f t="shared" si="30"/>
        <v>308935</v>
      </c>
      <c r="O59" s="5">
        <f t="shared" si="30"/>
        <v>180691</v>
      </c>
      <c r="P59" s="5">
        <f t="shared" si="30"/>
        <v>0</v>
      </c>
      <c r="Q59" s="6">
        <f t="shared" si="8"/>
        <v>3270042</v>
      </c>
    </row>
    <row r="60" spans="1:17" x14ac:dyDescent="0.3">
      <c r="A60" s="4" t="s">
        <v>24</v>
      </c>
      <c r="B60" s="4">
        <v>119</v>
      </c>
      <c r="C60" s="4">
        <v>213</v>
      </c>
      <c r="D60" s="4">
        <v>2623</v>
      </c>
      <c r="E60" s="5">
        <f t="shared" ref="E60:P60" si="31">ROUND(E27*0.302,0)</f>
        <v>131023</v>
      </c>
      <c r="F60" s="5">
        <f t="shared" si="31"/>
        <v>131023</v>
      </c>
      <c r="G60" s="5">
        <f t="shared" si="31"/>
        <v>131023</v>
      </c>
      <c r="H60" s="5">
        <f t="shared" si="31"/>
        <v>131023</v>
      </c>
      <c r="I60" s="5">
        <f t="shared" si="31"/>
        <v>524092</v>
      </c>
      <c r="J60" s="5">
        <f t="shared" si="31"/>
        <v>0</v>
      </c>
      <c r="K60" s="5">
        <f t="shared" si="31"/>
        <v>0</v>
      </c>
      <c r="L60" s="5">
        <f t="shared" si="31"/>
        <v>0</v>
      </c>
      <c r="M60" s="5">
        <f t="shared" si="31"/>
        <v>131023</v>
      </c>
      <c r="N60" s="5">
        <f t="shared" si="31"/>
        <v>131023</v>
      </c>
      <c r="O60" s="5">
        <f t="shared" si="31"/>
        <v>76633</v>
      </c>
      <c r="P60" s="5">
        <f t="shared" si="31"/>
        <v>0</v>
      </c>
      <c r="Q60" s="6">
        <f t="shared" si="8"/>
        <v>1386863</v>
      </c>
    </row>
    <row r="61" spans="1:17" x14ac:dyDescent="0.3">
      <c r="A61" s="4" t="s">
        <v>25</v>
      </c>
      <c r="B61" s="4">
        <v>119</v>
      </c>
      <c r="C61" s="4">
        <v>213</v>
      </c>
      <c r="D61" s="4">
        <v>2623</v>
      </c>
      <c r="E61" s="5">
        <f t="shared" ref="E61:P63" si="32">ROUND(E28*0.302,0)</f>
        <v>122573</v>
      </c>
      <c r="F61" s="5">
        <f t="shared" si="32"/>
        <v>122573</v>
      </c>
      <c r="G61" s="5">
        <f t="shared" si="32"/>
        <v>122573</v>
      </c>
      <c r="H61" s="5">
        <f t="shared" si="32"/>
        <v>122573</v>
      </c>
      <c r="I61" s="5">
        <f t="shared" si="32"/>
        <v>490292</v>
      </c>
      <c r="J61" s="5">
        <f t="shared" si="32"/>
        <v>0</v>
      </c>
      <c r="K61" s="5">
        <f t="shared" si="32"/>
        <v>0</v>
      </c>
      <c r="L61" s="5">
        <f t="shared" si="32"/>
        <v>0</v>
      </c>
      <c r="M61" s="5">
        <f t="shared" si="32"/>
        <v>122573</v>
      </c>
      <c r="N61" s="5">
        <f t="shared" si="32"/>
        <v>122573</v>
      </c>
      <c r="O61" s="5">
        <f t="shared" si="32"/>
        <v>71691</v>
      </c>
      <c r="P61" s="5">
        <f t="shared" si="32"/>
        <v>0</v>
      </c>
      <c r="Q61" s="6">
        <f t="shared" si="8"/>
        <v>1297421</v>
      </c>
    </row>
    <row r="62" spans="1:17" x14ac:dyDescent="0.3">
      <c r="A62" s="8" t="s">
        <v>29</v>
      </c>
      <c r="B62" s="7"/>
      <c r="C62" s="7"/>
      <c r="D62" s="7"/>
      <c r="E62" s="6">
        <f>SUM(E36:E61)</f>
        <v>4959053</v>
      </c>
      <c r="F62" s="6">
        <f t="shared" ref="F62" si="33">SUM(F36:F61)</f>
        <v>4959053</v>
      </c>
      <c r="G62" s="6">
        <f t="shared" ref="G62" si="34">SUM(G36:G61)</f>
        <v>4959053</v>
      </c>
      <c r="H62" s="6">
        <f t="shared" ref="H62" si="35">SUM(H36:H61)</f>
        <v>4959053</v>
      </c>
      <c r="I62" s="6">
        <f t="shared" ref="I62" si="36">SUM(I36:I61)</f>
        <v>19836210</v>
      </c>
      <c r="J62" s="6">
        <f t="shared" ref="J62" si="37">SUM(J36:J61)</f>
        <v>0</v>
      </c>
      <c r="K62" s="6">
        <f t="shared" ref="K62" si="38">SUM(K36:K61)</f>
        <v>0</v>
      </c>
      <c r="L62" s="6">
        <f t="shared" ref="L62" si="39">SUM(L36:L61)</f>
        <v>0</v>
      </c>
      <c r="M62" s="6">
        <f t="shared" ref="M62" si="40">SUM(M36:M61)</f>
        <v>4959053</v>
      </c>
      <c r="N62" s="6">
        <f t="shared" ref="N62" si="41">SUM(N36:N61)</f>
        <v>4959053</v>
      </c>
      <c r="O62" s="6">
        <f t="shared" ref="O62" si="42">SUM(O36:O61)</f>
        <v>2900465</v>
      </c>
      <c r="P62" s="6">
        <f t="shared" ref="P62" si="43">SUM(P36:P61)</f>
        <v>0</v>
      </c>
      <c r="Q62" s="6">
        <f t="shared" ref="Q62" si="44">SUM(Q36:Q61)</f>
        <v>52490993</v>
      </c>
    </row>
    <row r="63" spans="1:17" x14ac:dyDescent="0.3">
      <c r="A63" s="4" t="s">
        <v>26</v>
      </c>
      <c r="B63" s="4">
        <v>119</v>
      </c>
      <c r="C63" s="4">
        <v>213</v>
      </c>
      <c r="D63" s="4">
        <v>2623</v>
      </c>
      <c r="E63" s="5">
        <f>ROUND(E30*0.302,0)</f>
        <v>754420</v>
      </c>
      <c r="F63" s="5">
        <f t="shared" si="32"/>
        <v>754420</v>
      </c>
      <c r="G63" s="5">
        <f t="shared" si="32"/>
        <v>754420</v>
      </c>
      <c r="H63" s="5">
        <f t="shared" si="32"/>
        <v>754420</v>
      </c>
      <c r="I63" s="5">
        <f t="shared" si="32"/>
        <v>3017681</v>
      </c>
      <c r="J63" s="5">
        <f t="shared" si="32"/>
        <v>0</v>
      </c>
      <c r="K63" s="5">
        <f t="shared" si="32"/>
        <v>0</v>
      </c>
      <c r="L63" s="5">
        <f t="shared" si="32"/>
        <v>0</v>
      </c>
      <c r="M63" s="5">
        <f t="shared" si="32"/>
        <v>754420</v>
      </c>
      <c r="N63" s="5">
        <f t="shared" si="32"/>
        <v>754420</v>
      </c>
      <c r="O63" s="5">
        <f>ROUND(O30*0.302,0)</f>
        <v>796064</v>
      </c>
      <c r="P63" s="5">
        <f>ROUND(P30*0.302,0)</f>
        <v>0</v>
      </c>
      <c r="Q63" s="6">
        <f t="shared" ref="Q63" si="45">SUM(E63:P63)</f>
        <v>8340265</v>
      </c>
    </row>
    <row r="64" spans="1:17" x14ac:dyDescent="0.3">
      <c r="A64" s="8" t="s">
        <v>33</v>
      </c>
      <c r="B64" s="1"/>
      <c r="C64" s="1"/>
      <c r="D64" s="1"/>
      <c r="E64" s="6">
        <f>E62+E63</f>
        <v>5713473</v>
      </c>
      <c r="F64" s="6">
        <f t="shared" ref="F64" si="46">F62+F63</f>
        <v>5713473</v>
      </c>
      <c r="G64" s="6">
        <f t="shared" ref="G64" si="47">G62+G63</f>
        <v>5713473</v>
      </c>
      <c r="H64" s="6">
        <f t="shared" ref="H64" si="48">H62+H63</f>
        <v>5713473</v>
      </c>
      <c r="I64" s="6">
        <f t="shared" ref="I64" si="49">I62+I63</f>
        <v>22853891</v>
      </c>
      <c r="J64" s="6">
        <f t="shared" ref="J64" si="50">J62+J63</f>
        <v>0</v>
      </c>
      <c r="K64" s="6">
        <f t="shared" ref="K64" si="51">K62+K63</f>
        <v>0</v>
      </c>
      <c r="L64" s="6">
        <f t="shared" ref="L64" si="52">L62+L63</f>
        <v>0</v>
      </c>
      <c r="M64" s="6">
        <f t="shared" ref="M64" si="53">M62+M63</f>
        <v>5713473</v>
      </c>
      <c r="N64" s="6">
        <f t="shared" ref="N64" si="54">N62+N63</f>
        <v>5713473</v>
      </c>
      <c r="O64" s="6">
        <f t="shared" ref="O64" si="55">O62+O63</f>
        <v>3696529</v>
      </c>
      <c r="P64" s="6">
        <f t="shared" ref="P64" si="56">P62+P63</f>
        <v>0</v>
      </c>
      <c r="Q64" s="6">
        <f t="shared" ref="Q64" si="57">Q62+Q63</f>
        <v>60831258</v>
      </c>
    </row>
    <row r="66" spans="1:17" x14ac:dyDescent="0.3">
      <c r="A66" s="3" t="s">
        <v>34</v>
      </c>
    </row>
    <row r="67" spans="1:17" x14ac:dyDescent="0.3">
      <c r="A67" s="2" t="s">
        <v>27</v>
      </c>
      <c r="B67" s="2"/>
      <c r="C67" s="2"/>
      <c r="D67" s="2"/>
      <c r="E67" s="2">
        <v>1</v>
      </c>
      <c r="F67" s="2">
        <v>2</v>
      </c>
      <c r="G67" s="2">
        <v>3</v>
      </c>
      <c r="H67" s="2">
        <v>4</v>
      </c>
      <c r="I67" s="2">
        <v>5</v>
      </c>
      <c r="J67" s="2">
        <v>6</v>
      </c>
      <c r="K67" s="2">
        <v>7</v>
      </c>
      <c r="L67" s="2">
        <v>8</v>
      </c>
      <c r="M67" s="2">
        <v>9</v>
      </c>
      <c r="N67" s="2">
        <v>10</v>
      </c>
      <c r="O67" s="2">
        <v>11</v>
      </c>
      <c r="P67" s="2">
        <v>12</v>
      </c>
      <c r="Q67" s="2" t="s">
        <v>28</v>
      </c>
    </row>
    <row r="68" spans="1:17" x14ac:dyDescent="0.3">
      <c r="A68" s="4" t="s">
        <v>0</v>
      </c>
      <c r="B68" s="4"/>
      <c r="C68" s="4"/>
      <c r="D68" s="4"/>
      <c r="E68" s="5">
        <f>E3+E36</f>
        <v>591733</v>
      </c>
      <c r="F68" s="5">
        <f t="shared" ref="F68:P68" si="58">F3+F36</f>
        <v>591733</v>
      </c>
      <c r="G68" s="5">
        <f t="shared" si="58"/>
        <v>591733</v>
      </c>
      <c r="H68" s="5">
        <f t="shared" si="58"/>
        <v>591733</v>
      </c>
      <c r="I68" s="5">
        <f t="shared" si="58"/>
        <v>2366932</v>
      </c>
      <c r="J68" s="5">
        <f t="shared" si="58"/>
        <v>0</v>
      </c>
      <c r="K68" s="5">
        <f t="shared" si="58"/>
        <v>0</v>
      </c>
      <c r="L68" s="5">
        <f t="shared" si="58"/>
        <v>0</v>
      </c>
      <c r="M68" s="5">
        <f t="shared" si="58"/>
        <v>591733</v>
      </c>
      <c r="N68" s="5">
        <f t="shared" si="58"/>
        <v>591733</v>
      </c>
      <c r="O68" s="5">
        <f t="shared" si="58"/>
        <v>346113</v>
      </c>
      <c r="P68" s="5">
        <f t="shared" si="58"/>
        <v>0</v>
      </c>
      <c r="Q68" s="6">
        <f>SUM(E68:P68)</f>
        <v>6263443</v>
      </c>
    </row>
    <row r="69" spans="1:17" x14ac:dyDescent="0.3">
      <c r="A69" s="4" t="s">
        <v>1</v>
      </c>
      <c r="B69" s="4"/>
      <c r="C69" s="4"/>
      <c r="D69" s="4"/>
      <c r="E69" s="5">
        <f t="shared" ref="E69:P69" si="59">E4+E37</f>
        <v>403039</v>
      </c>
      <c r="F69" s="5">
        <f t="shared" si="59"/>
        <v>403039</v>
      </c>
      <c r="G69" s="5">
        <f t="shared" si="59"/>
        <v>403039</v>
      </c>
      <c r="H69" s="5">
        <f t="shared" si="59"/>
        <v>403039</v>
      </c>
      <c r="I69" s="5">
        <f t="shared" si="59"/>
        <v>1612157</v>
      </c>
      <c r="J69" s="5">
        <f t="shared" si="59"/>
        <v>0</v>
      </c>
      <c r="K69" s="5">
        <f t="shared" si="59"/>
        <v>0</v>
      </c>
      <c r="L69" s="5">
        <f t="shared" si="59"/>
        <v>0</v>
      </c>
      <c r="M69" s="5">
        <f t="shared" si="59"/>
        <v>403039</v>
      </c>
      <c r="N69" s="5">
        <f t="shared" si="59"/>
        <v>403039</v>
      </c>
      <c r="O69" s="5">
        <f t="shared" si="59"/>
        <v>235731</v>
      </c>
      <c r="P69" s="5">
        <f t="shared" si="59"/>
        <v>0</v>
      </c>
      <c r="Q69" s="6">
        <f t="shared" ref="Q69:Q93" si="60">SUM(E69:P69)</f>
        <v>4266122</v>
      </c>
    </row>
    <row r="70" spans="1:17" x14ac:dyDescent="0.3">
      <c r="A70" s="4" t="s">
        <v>2</v>
      </c>
      <c r="B70" s="4"/>
      <c r="C70" s="4"/>
      <c r="D70" s="4"/>
      <c r="E70" s="5">
        <f t="shared" ref="E70:P70" si="61">E5+E38</f>
        <v>335591</v>
      </c>
      <c r="F70" s="5">
        <f t="shared" si="61"/>
        <v>335591</v>
      </c>
      <c r="G70" s="5">
        <f t="shared" si="61"/>
        <v>335591</v>
      </c>
      <c r="H70" s="5">
        <f t="shared" si="61"/>
        <v>335591</v>
      </c>
      <c r="I70" s="5">
        <f t="shared" si="61"/>
        <v>1342362</v>
      </c>
      <c r="J70" s="5">
        <f t="shared" si="61"/>
        <v>0</v>
      </c>
      <c r="K70" s="5">
        <f t="shared" si="61"/>
        <v>0</v>
      </c>
      <c r="L70" s="5">
        <f t="shared" si="61"/>
        <v>0</v>
      </c>
      <c r="M70" s="5">
        <f t="shared" si="61"/>
        <v>335591</v>
      </c>
      <c r="N70" s="5">
        <f t="shared" si="61"/>
        <v>335591</v>
      </c>
      <c r="O70" s="5">
        <f t="shared" si="61"/>
        <v>196280</v>
      </c>
      <c r="P70" s="5">
        <f t="shared" si="61"/>
        <v>0</v>
      </c>
      <c r="Q70" s="6">
        <f t="shared" si="60"/>
        <v>3552188</v>
      </c>
    </row>
    <row r="71" spans="1:17" x14ac:dyDescent="0.3">
      <c r="A71" s="4" t="s">
        <v>3</v>
      </c>
      <c r="B71" s="4"/>
      <c r="C71" s="4"/>
      <c r="D71" s="4"/>
      <c r="E71" s="5">
        <f t="shared" ref="E71:P71" si="62">E6+E39</f>
        <v>635194</v>
      </c>
      <c r="F71" s="5">
        <f t="shared" si="62"/>
        <v>635194</v>
      </c>
      <c r="G71" s="5">
        <f t="shared" si="62"/>
        <v>635194</v>
      </c>
      <c r="H71" s="5">
        <f t="shared" si="62"/>
        <v>635194</v>
      </c>
      <c r="I71" s="5">
        <f t="shared" si="62"/>
        <v>2540775</v>
      </c>
      <c r="J71" s="5">
        <f t="shared" si="62"/>
        <v>0</v>
      </c>
      <c r="K71" s="5">
        <f t="shared" si="62"/>
        <v>0</v>
      </c>
      <c r="L71" s="5">
        <f t="shared" si="62"/>
        <v>0</v>
      </c>
      <c r="M71" s="5">
        <f t="shared" si="62"/>
        <v>635194</v>
      </c>
      <c r="N71" s="5">
        <f t="shared" si="62"/>
        <v>635194</v>
      </c>
      <c r="O71" s="5">
        <f t="shared" si="62"/>
        <v>371514</v>
      </c>
      <c r="P71" s="5">
        <f t="shared" si="62"/>
        <v>0</v>
      </c>
      <c r="Q71" s="6">
        <f t="shared" si="60"/>
        <v>6723453</v>
      </c>
    </row>
    <row r="72" spans="1:17" x14ac:dyDescent="0.3">
      <c r="A72" s="4" t="s">
        <v>4</v>
      </c>
      <c r="B72" s="4"/>
      <c r="C72" s="4"/>
      <c r="D72" s="4"/>
      <c r="E72" s="5">
        <f t="shared" ref="E72:P72" si="63">E7+E40</f>
        <v>506262</v>
      </c>
      <c r="F72" s="5">
        <f t="shared" si="63"/>
        <v>506262</v>
      </c>
      <c r="G72" s="5">
        <f t="shared" si="63"/>
        <v>506262</v>
      </c>
      <c r="H72" s="5">
        <f t="shared" si="63"/>
        <v>506262</v>
      </c>
      <c r="I72" s="5">
        <f t="shared" si="63"/>
        <v>2025047</v>
      </c>
      <c r="J72" s="5">
        <f t="shared" si="63"/>
        <v>0</v>
      </c>
      <c r="K72" s="5">
        <f t="shared" si="63"/>
        <v>0</v>
      </c>
      <c r="L72" s="5">
        <f t="shared" si="63"/>
        <v>0</v>
      </c>
      <c r="M72" s="5">
        <f t="shared" si="63"/>
        <v>506262</v>
      </c>
      <c r="N72" s="5">
        <f t="shared" si="63"/>
        <v>506262</v>
      </c>
      <c r="O72" s="5">
        <f t="shared" si="63"/>
        <v>296103</v>
      </c>
      <c r="P72" s="5">
        <f t="shared" si="63"/>
        <v>0</v>
      </c>
      <c r="Q72" s="6">
        <f t="shared" si="60"/>
        <v>5358722</v>
      </c>
    </row>
    <row r="73" spans="1:17" x14ac:dyDescent="0.3">
      <c r="A73" s="4" t="s">
        <v>5</v>
      </c>
      <c r="B73" s="4"/>
      <c r="C73" s="4"/>
      <c r="D73" s="4"/>
      <c r="E73" s="5">
        <f t="shared" ref="E73:P73" si="64">E8+E41</f>
        <v>365227</v>
      </c>
      <c r="F73" s="5">
        <f t="shared" si="64"/>
        <v>365227</v>
      </c>
      <c r="G73" s="5">
        <f t="shared" si="64"/>
        <v>365227</v>
      </c>
      <c r="H73" s="5">
        <f t="shared" si="64"/>
        <v>365227</v>
      </c>
      <c r="I73" s="5">
        <f t="shared" si="64"/>
        <v>1460906</v>
      </c>
      <c r="J73" s="5">
        <f t="shared" si="64"/>
        <v>0</v>
      </c>
      <c r="K73" s="5">
        <f t="shared" si="64"/>
        <v>0</v>
      </c>
      <c r="L73" s="5">
        <f t="shared" si="64"/>
        <v>0</v>
      </c>
      <c r="M73" s="5">
        <f t="shared" si="64"/>
        <v>365227</v>
      </c>
      <c r="N73" s="5">
        <f t="shared" si="64"/>
        <v>365227</v>
      </c>
      <c r="O73" s="5">
        <f t="shared" si="64"/>
        <v>213614</v>
      </c>
      <c r="P73" s="5">
        <f t="shared" si="64"/>
        <v>0</v>
      </c>
      <c r="Q73" s="6">
        <f t="shared" si="60"/>
        <v>3865882</v>
      </c>
    </row>
    <row r="74" spans="1:17" x14ac:dyDescent="0.3">
      <c r="A74" s="4" t="s">
        <v>6</v>
      </c>
      <c r="B74" s="4"/>
      <c r="C74" s="4"/>
      <c r="D74" s="4"/>
      <c r="E74" s="5">
        <f t="shared" ref="E74:P74" si="65">E9+E42</f>
        <v>1801381</v>
      </c>
      <c r="F74" s="5">
        <f t="shared" si="65"/>
        <v>1801381</v>
      </c>
      <c r="G74" s="5">
        <f t="shared" si="65"/>
        <v>1801381</v>
      </c>
      <c r="H74" s="5">
        <f t="shared" si="65"/>
        <v>1801381</v>
      </c>
      <c r="I74" s="5">
        <f t="shared" si="65"/>
        <v>7205523</v>
      </c>
      <c r="J74" s="5">
        <f t="shared" si="65"/>
        <v>0</v>
      </c>
      <c r="K74" s="5">
        <f t="shared" si="65"/>
        <v>0</v>
      </c>
      <c r="L74" s="5">
        <f t="shared" si="65"/>
        <v>0</v>
      </c>
      <c r="M74" s="5">
        <f t="shared" si="65"/>
        <v>1801381</v>
      </c>
      <c r="N74" s="5">
        <f t="shared" si="65"/>
        <v>1801381</v>
      </c>
      <c r="O74" s="5">
        <f t="shared" si="65"/>
        <v>1053595</v>
      </c>
      <c r="P74" s="5">
        <f t="shared" si="65"/>
        <v>0</v>
      </c>
      <c r="Q74" s="6">
        <f t="shared" si="60"/>
        <v>19067404</v>
      </c>
    </row>
    <row r="75" spans="1:17" x14ac:dyDescent="0.3">
      <c r="A75" s="4" t="s">
        <v>7</v>
      </c>
      <c r="B75" s="4"/>
      <c r="C75" s="4"/>
      <c r="D75" s="4"/>
      <c r="E75" s="5">
        <f t="shared" ref="E75:P75" si="66">E10+E43</f>
        <v>1352210</v>
      </c>
      <c r="F75" s="5">
        <f t="shared" si="66"/>
        <v>1352210</v>
      </c>
      <c r="G75" s="5">
        <f t="shared" si="66"/>
        <v>1352210</v>
      </c>
      <c r="H75" s="5">
        <f t="shared" si="66"/>
        <v>1352210</v>
      </c>
      <c r="I75" s="5">
        <f t="shared" si="66"/>
        <v>5408841</v>
      </c>
      <c r="J75" s="5">
        <f t="shared" si="66"/>
        <v>0</v>
      </c>
      <c r="K75" s="5">
        <f t="shared" si="66"/>
        <v>0</v>
      </c>
      <c r="L75" s="5">
        <f t="shared" si="66"/>
        <v>0</v>
      </c>
      <c r="M75" s="5">
        <f t="shared" si="66"/>
        <v>1352210</v>
      </c>
      <c r="N75" s="5">
        <f t="shared" si="66"/>
        <v>1352210</v>
      </c>
      <c r="O75" s="5">
        <f t="shared" si="66"/>
        <v>790883</v>
      </c>
      <c r="P75" s="5">
        <f t="shared" si="66"/>
        <v>0</v>
      </c>
      <c r="Q75" s="6">
        <f t="shared" si="60"/>
        <v>14312984</v>
      </c>
    </row>
    <row r="76" spans="1:17" x14ac:dyDescent="0.3">
      <c r="A76" s="4" t="s">
        <v>8</v>
      </c>
      <c r="B76" s="4"/>
      <c r="C76" s="4"/>
      <c r="D76" s="4"/>
      <c r="E76" s="5">
        <f t="shared" ref="E76:P76" si="67">E11+E44</f>
        <v>1205815</v>
      </c>
      <c r="F76" s="5">
        <f t="shared" si="67"/>
        <v>1205815</v>
      </c>
      <c r="G76" s="5">
        <f t="shared" si="67"/>
        <v>1205815</v>
      </c>
      <c r="H76" s="5">
        <f t="shared" si="67"/>
        <v>1205815</v>
      </c>
      <c r="I76" s="5">
        <f t="shared" si="67"/>
        <v>4823259</v>
      </c>
      <c r="J76" s="5">
        <f t="shared" si="67"/>
        <v>0</v>
      </c>
      <c r="K76" s="5">
        <f t="shared" si="67"/>
        <v>0</v>
      </c>
      <c r="L76" s="5">
        <f t="shared" si="67"/>
        <v>0</v>
      </c>
      <c r="M76" s="5">
        <f t="shared" si="67"/>
        <v>1205815</v>
      </c>
      <c r="N76" s="5">
        <f t="shared" si="67"/>
        <v>1205815</v>
      </c>
      <c r="O76" s="5">
        <f t="shared" si="67"/>
        <v>705260</v>
      </c>
      <c r="P76" s="5">
        <f t="shared" si="67"/>
        <v>0</v>
      </c>
      <c r="Q76" s="6">
        <f t="shared" si="60"/>
        <v>12763409</v>
      </c>
    </row>
    <row r="77" spans="1:17" x14ac:dyDescent="0.3">
      <c r="A77" s="4" t="s">
        <v>9</v>
      </c>
      <c r="B77" s="4"/>
      <c r="C77" s="4"/>
      <c r="D77" s="4"/>
      <c r="E77" s="5">
        <f t="shared" ref="E77:P77" si="68">E12+E45</f>
        <v>610879</v>
      </c>
      <c r="F77" s="5">
        <f t="shared" si="68"/>
        <v>610879</v>
      </c>
      <c r="G77" s="5">
        <f t="shared" si="68"/>
        <v>610879</v>
      </c>
      <c r="H77" s="5">
        <f t="shared" si="68"/>
        <v>610879</v>
      </c>
      <c r="I77" s="5">
        <f t="shared" si="68"/>
        <v>2443515</v>
      </c>
      <c r="J77" s="5">
        <f t="shared" si="68"/>
        <v>0</v>
      </c>
      <c r="K77" s="5">
        <f t="shared" si="68"/>
        <v>0</v>
      </c>
      <c r="L77" s="5">
        <f t="shared" si="68"/>
        <v>0</v>
      </c>
      <c r="M77" s="5">
        <f t="shared" si="68"/>
        <v>610879</v>
      </c>
      <c r="N77" s="5">
        <f t="shared" si="68"/>
        <v>610879</v>
      </c>
      <c r="O77" s="5">
        <f t="shared" si="68"/>
        <v>357292</v>
      </c>
      <c r="P77" s="5">
        <f t="shared" si="68"/>
        <v>0</v>
      </c>
      <c r="Q77" s="6">
        <f t="shared" si="60"/>
        <v>6466081</v>
      </c>
    </row>
    <row r="78" spans="1:17" x14ac:dyDescent="0.3">
      <c r="A78" s="4" t="s">
        <v>10</v>
      </c>
      <c r="B78" s="4"/>
      <c r="C78" s="4"/>
      <c r="D78" s="4"/>
      <c r="E78" s="5">
        <f t="shared" ref="E78:P78" si="69">E13+E46</f>
        <v>217831</v>
      </c>
      <c r="F78" s="5">
        <f t="shared" si="69"/>
        <v>217831</v>
      </c>
      <c r="G78" s="5">
        <f t="shared" si="69"/>
        <v>217831</v>
      </c>
      <c r="H78" s="5">
        <f t="shared" si="69"/>
        <v>217831</v>
      </c>
      <c r="I78" s="5">
        <f t="shared" si="69"/>
        <v>871324</v>
      </c>
      <c r="J78" s="5">
        <f t="shared" si="69"/>
        <v>0</v>
      </c>
      <c r="K78" s="5">
        <f t="shared" si="69"/>
        <v>0</v>
      </c>
      <c r="L78" s="5">
        <f t="shared" si="69"/>
        <v>0</v>
      </c>
      <c r="M78" s="5">
        <f t="shared" si="69"/>
        <v>217831</v>
      </c>
      <c r="N78" s="5">
        <f t="shared" si="69"/>
        <v>217831</v>
      </c>
      <c r="O78" s="5">
        <f t="shared" si="69"/>
        <v>127406</v>
      </c>
      <c r="P78" s="5">
        <f t="shared" si="69"/>
        <v>0</v>
      </c>
      <c r="Q78" s="6">
        <f t="shared" si="60"/>
        <v>2305716</v>
      </c>
    </row>
    <row r="79" spans="1:17" x14ac:dyDescent="0.3">
      <c r="A79" s="4" t="s">
        <v>11</v>
      </c>
      <c r="B79" s="4"/>
      <c r="C79" s="4"/>
      <c r="D79" s="4"/>
      <c r="E79" s="5">
        <f t="shared" ref="E79:P79" si="70">E14+E47</f>
        <v>215461</v>
      </c>
      <c r="F79" s="5">
        <f t="shared" si="70"/>
        <v>215461</v>
      </c>
      <c r="G79" s="5">
        <f t="shared" si="70"/>
        <v>215461</v>
      </c>
      <c r="H79" s="5">
        <f t="shared" si="70"/>
        <v>215461</v>
      </c>
      <c r="I79" s="5">
        <f t="shared" si="70"/>
        <v>861846</v>
      </c>
      <c r="J79" s="5">
        <f t="shared" si="70"/>
        <v>0</v>
      </c>
      <c r="K79" s="5">
        <f t="shared" si="70"/>
        <v>0</v>
      </c>
      <c r="L79" s="5">
        <f t="shared" si="70"/>
        <v>0</v>
      </c>
      <c r="M79" s="5">
        <f t="shared" si="70"/>
        <v>215461</v>
      </c>
      <c r="N79" s="5">
        <f t="shared" si="70"/>
        <v>215461</v>
      </c>
      <c r="O79" s="5">
        <f t="shared" si="70"/>
        <v>126019</v>
      </c>
      <c r="P79" s="5">
        <f t="shared" si="70"/>
        <v>0</v>
      </c>
      <c r="Q79" s="6">
        <f t="shared" si="60"/>
        <v>2280631</v>
      </c>
    </row>
    <row r="80" spans="1:17" x14ac:dyDescent="0.3">
      <c r="A80" s="4" t="s">
        <v>12</v>
      </c>
      <c r="B80" s="4"/>
      <c r="C80" s="4"/>
      <c r="D80" s="4"/>
      <c r="E80" s="5">
        <f t="shared" ref="E80:P80" si="71">E15+E48</f>
        <v>1289029</v>
      </c>
      <c r="F80" s="5">
        <f t="shared" si="71"/>
        <v>1289029</v>
      </c>
      <c r="G80" s="5">
        <f t="shared" si="71"/>
        <v>1289029</v>
      </c>
      <c r="H80" s="5">
        <f t="shared" si="71"/>
        <v>1289029</v>
      </c>
      <c r="I80" s="5">
        <f t="shared" si="71"/>
        <v>5156118</v>
      </c>
      <c r="J80" s="5">
        <f t="shared" si="71"/>
        <v>0</v>
      </c>
      <c r="K80" s="5">
        <f t="shared" si="71"/>
        <v>0</v>
      </c>
      <c r="L80" s="5">
        <f t="shared" si="71"/>
        <v>0</v>
      </c>
      <c r="M80" s="5">
        <f t="shared" si="71"/>
        <v>1289029</v>
      </c>
      <c r="N80" s="5">
        <f t="shared" si="71"/>
        <v>1289029</v>
      </c>
      <c r="O80" s="5">
        <f t="shared" si="71"/>
        <v>753930</v>
      </c>
      <c r="P80" s="5">
        <f t="shared" si="71"/>
        <v>0</v>
      </c>
      <c r="Q80" s="6">
        <f t="shared" si="60"/>
        <v>13644222</v>
      </c>
    </row>
    <row r="81" spans="1:19" x14ac:dyDescent="0.3">
      <c r="A81" s="4" t="s">
        <v>13</v>
      </c>
      <c r="B81" s="4"/>
      <c r="C81" s="4"/>
      <c r="D81" s="4"/>
      <c r="E81" s="5">
        <f t="shared" ref="E81:P81" si="72">E16+E49</f>
        <v>1332999</v>
      </c>
      <c r="F81" s="5">
        <f t="shared" si="72"/>
        <v>1332999</v>
      </c>
      <c r="G81" s="5">
        <f t="shared" si="72"/>
        <v>1332999</v>
      </c>
      <c r="H81" s="5">
        <f t="shared" si="72"/>
        <v>1332999</v>
      </c>
      <c r="I81" s="5">
        <f t="shared" si="72"/>
        <v>5331997</v>
      </c>
      <c r="J81" s="5">
        <f t="shared" si="72"/>
        <v>0</v>
      </c>
      <c r="K81" s="5">
        <f t="shared" si="72"/>
        <v>0</v>
      </c>
      <c r="L81" s="5">
        <f t="shared" si="72"/>
        <v>0</v>
      </c>
      <c r="M81" s="5">
        <f t="shared" si="72"/>
        <v>1332999</v>
      </c>
      <c r="N81" s="5">
        <f t="shared" si="72"/>
        <v>1332999</v>
      </c>
      <c r="O81" s="5">
        <f t="shared" si="72"/>
        <v>779647</v>
      </c>
      <c r="P81" s="5">
        <f t="shared" si="72"/>
        <v>0</v>
      </c>
      <c r="Q81" s="6">
        <f t="shared" si="60"/>
        <v>14109638</v>
      </c>
    </row>
    <row r="82" spans="1:19" x14ac:dyDescent="0.3">
      <c r="A82" s="4" t="s">
        <v>14</v>
      </c>
      <c r="B82" s="4"/>
      <c r="C82" s="4"/>
      <c r="D82" s="4"/>
      <c r="E82" s="5">
        <f t="shared" ref="E82:P82" si="73">E17+E50</f>
        <v>2085928</v>
      </c>
      <c r="F82" s="5">
        <f t="shared" si="73"/>
        <v>2085928</v>
      </c>
      <c r="G82" s="5">
        <f t="shared" si="73"/>
        <v>2085928</v>
      </c>
      <c r="H82" s="5">
        <f t="shared" si="73"/>
        <v>2085928</v>
      </c>
      <c r="I82" s="5">
        <f t="shared" si="73"/>
        <v>8343711</v>
      </c>
      <c r="J82" s="5">
        <f t="shared" si="73"/>
        <v>0</v>
      </c>
      <c r="K82" s="5">
        <f t="shared" si="73"/>
        <v>0</v>
      </c>
      <c r="L82" s="5">
        <f t="shared" si="73"/>
        <v>0</v>
      </c>
      <c r="M82" s="5">
        <f t="shared" si="73"/>
        <v>2085928</v>
      </c>
      <c r="N82" s="5">
        <f t="shared" si="73"/>
        <v>2085928</v>
      </c>
      <c r="O82" s="5">
        <f t="shared" si="73"/>
        <v>1220022</v>
      </c>
      <c r="P82" s="5">
        <f t="shared" si="73"/>
        <v>0</v>
      </c>
      <c r="Q82" s="6">
        <f t="shared" si="60"/>
        <v>22079301</v>
      </c>
    </row>
    <row r="83" spans="1:19" x14ac:dyDescent="0.3">
      <c r="A83" s="4" t="s">
        <v>15</v>
      </c>
      <c r="B83" s="4"/>
      <c r="C83" s="4"/>
      <c r="D83" s="4"/>
      <c r="E83" s="5">
        <f t="shared" ref="E83:P83" si="74">E18+E51</f>
        <v>727770</v>
      </c>
      <c r="F83" s="5">
        <f t="shared" si="74"/>
        <v>727770</v>
      </c>
      <c r="G83" s="5">
        <f t="shared" si="74"/>
        <v>727770</v>
      </c>
      <c r="H83" s="5">
        <f t="shared" si="74"/>
        <v>727770</v>
      </c>
      <c r="I83" s="5">
        <f t="shared" si="74"/>
        <v>2911079</v>
      </c>
      <c r="J83" s="5">
        <f t="shared" si="74"/>
        <v>0</v>
      </c>
      <c r="K83" s="5">
        <f t="shared" si="74"/>
        <v>0</v>
      </c>
      <c r="L83" s="5">
        <f t="shared" si="74"/>
        <v>0</v>
      </c>
      <c r="M83" s="5">
        <f t="shared" si="74"/>
        <v>727770</v>
      </c>
      <c r="N83" s="5">
        <f t="shared" si="74"/>
        <v>727770</v>
      </c>
      <c r="O83" s="5">
        <f t="shared" si="74"/>
        <v>425659</v>
      </c>
      <c r="P83" s="5">
        <f t="shared" si="74"/>
        <v>0</v>
      </c>
      <c r="Q83" s="6">
        <f t="shared" si="60"/>
        <v>7703358</v>
      </c>
    </row>
    <row r="84" spans="1:19" x14ac:dyDescent="0.3">
      <c r="A84" s="4" t="s">
        <v>16</v>
      </c>
      <c r="B84" s="4"/>
      <c r="C84" s="4"/>
      <c r="D84" s="4"/>
      <c r="E84" s="5">
        <f t="shared" ref="E84:P84" si="75">E19+E52</f>
        <v>521142</v>
      </c>
      <c r="F84" s="5">
        <f t="shared" si="75"/>
        <v>521142</v>
      </c>
      <c r="G84" s="5">
        <f t="shared" si="75"/>
        <v>521142</v>
      </c>
      <c r="H84" s="5">
        <f t="shared" si="75"/>
        <v>521142</v>
      </c>
      <c r="I84" s="5">
        <f t="shared" si="75"/>
        <v>2084570</v>
      </c>
      <c r="J84" s="5">
        <f t="shared" si="75"/>
        <v>0</v>
      </c>
      <c r="K84" s="5">
        <f t="shared" si="75"/>
        <v>0</v>
      </c>
      <c r="L84" s="5">
        <f t="shared" si="75"/>
        <v>0</v>
      </c>
      <c r="M84" s="5">
        <f t="shared" si="75"/>
        <v>521142</v>
      </c>
      <c r="N84" s="5">
        <f t="shared" si="75"/>
        <v>521142</v>
      </c>
      <c r="O84" s="5">
        <f t="shared" si="75"/>
        <v>304807</v>
      </c>
      <c r="P84" s="5">
        <f t="shared" si="75"/>
        <v>0</v>
      </c>
      <c r="Q84" s="6">
        <f t="shared" si="60"/>
        <v>5516229</v>
      </c>
    </row>
    <row r="85" spans="1:19" x14ac:dyDescent="0.3">
      <c r="A85" s="4" t="s">
        <v>17</v>
      </c>
      <c r="B85" s="4"/>
      <c r="C85" s="4"/>
      <c r="D85" s="4"/>
      <c r="E85" s="5">
        <f t="shared" ref="E85:P85" si="76">E20+E53</f>
        <v>873829</v>
      </c>
      <c r="F85" s="5">
        <f t="shared" si="76"/>
        <v>873829</v>
      </c>
      <c r="G85" s="5">
        <f t="shared" si="76"/>
        <v>873829</v>
      </c>
      <c r="H85" s="5">
        <f t="shared" si="76"/>
        <v>873829</v>
      </c>
      <c r="I85" s="5">
        <f t="shared" si="76"/>
        <v>3495318</v>
      </c>
      <c r="J85" s="5">
        <f t="shared" si="76"/>
        <v>0</v>
      </c>
      <c r="K85" s="5">
        <f t="shared" si="76"/>
        <v>0</v>
      </c>
      <c r="L85" s="5">
        <f t="shared" si="76"/>
        <v>0</v>
      </c>
      <c r="M85" s="5">
        <f t="shared" si="76"/>
        <v>873829</v>
      </c>
      <c r="N85" s="5">
        <f t="shared" si="76"/>
        <v>873829</v>
      </c>
      <c r="O85" s="5">
        <f t="shared" si="76"/>
        <v>511087</v>
      </c>
      <c r="P85" s="5">
        <f t="shared" si="76"/>
        <v>0</v>
      </c>
      <c r="Q85" s="6">
        <f t="shared" si="60"/>
        <v>9249379</v>
      </c>
    </row>
    <row r="86" spans="1:19" x14ac:dyDescent="0.3">
      <c r="A86" s="4" t="s">
        <v>18</v>
      </c>
      <c r="B86" s="4"/>
      <c r="C86" s="4"/>
      <c r="D86" s="4"/>
      <c r="E86" s="5">
        <f t="shared" ref="E86:P86" si="77">E21+E54</f>
        <v>357986</v>
      </c>
      <c r="F86" s="5">
        <f t="shared" si="77"/>
        <v>357986</v>
      </c>
      <c r="G86" s="5">
        <f t="shared" si="77"/>
        <v>357986</v>
      </c>
      <c r="H86" s="5">
        <f t="shared" si="77"/>
        <v>357986</v>
      </c>
      <c r="I86" s="5">
        <f t="shared" si="77"/>
        <v>1431945</v>
      </c>
      <c r="J86" s="5">
        <f t="shared" si="77"/>
        <v>0</v>
      </c>
      <c r="K86" s="5">
        <f t="shared" si="77"/>
        <v>0</v>
      </c>
      <c r="L86" s="5">
        <f t="shared" si="77"/>
        <v>0</v>
      </c>
      <c r="M86" s="5">
        <f t="shared" si="77"/>
        <v>357986</v>
      </c>
      <c r="N86" s="5">
        <f t="shared" si="77"/>
        <v>357986</v>
      </c>
      <c r="O86" s="5">
        <f t="shared" si="77"/>
        <v>209380</v>
      </c>
      <c r="P86" s="5">
        <f t="shared" si="77"/>
        <v>0</v>
      </c>
      <c r="Q86" s="6">
        <f t="shared" si="60"/>
        <v>3789241</v>
      </c>
    </row>
    <row r="87" spans="1:19" x14ac:dyDescent="0.3">
      <c r="A87" s="4" t="s">
        <v>19</v>
      </c>
      <c r="B87" s="4"/>
      <c r="C87" s="4"/>
      <c r="D87" s="4"/>
      <c r="E87" s="5">
        <f t="shared" ref="E87:P87" si="78">E22+E55</f>
        <v>542019</v>
      </c>
      <c r="F87" s="5">
        <f t="shared" si="78"/>
        <v>542019</v>
      </c>
      <c r="G87" s="5">
        <f t="shared" si="78"/>
        <v>542019</v>
      </c>
      <c r="H87" s="5">
        <f t="shared" si="78"/>
        <v>542019</v>
      </c>
      <c r="I87" s="5">
        <f t="shared" si="78"/>
        <v>2168075</v>
      </c>
      <c r="J87" s="5">
        <f t="shared" si="78"/>
        <v>0</v>
      </c>
      <c r="K87" s="5">
        <f t="shared" si="78"/>
        <v>0</v>
      </c>
      <c r="L87" s="5">
        <f t="shared" si="78"/>
        <v>0</v>
      </c>
      <c r="M87" s="5">
        <f t="shared" si="78"/>
        <v>542019</v>
      </c>
      <c r="N87" s="5">
        <f t="shared" si="78"/>
        <v>542019</v>
      </c>
      <c r="O87" s="5">
        <f t="shared" si="78"/>
        <v>317017</v>
      </c>
      <c r="P87" s="5">
        <f t="shared" si="78"/>
        <v>0</v>
      </c>
      <c r="Q87" s="6">
        <f t="shared" si="60"/>
        <v>5737206</v>
      </c>
    </row>
    <row r="88" spans="1:19" x14ac:dyDescent="0.3">
      <c r="A88" s="4" t="s">
        <v>20</v>
      </c>
      <c r="B88" s="4"/>
      <c r="C88" s="4"/>
      <c r="D88" s="4"/>
      <c r="E88" s="5">
        <f t="shared" ref="E88:P88" si="79">E23+E56</f>
        <v>1193433</v>
      </c>
      <c r="F88" s="5">
        <f t="shared" si="79"/>
        <v>1193433</v>
      </c>
      <c r="G88" s="5">
        <f t="shared" si="79"/>
        <v>1193433</v>
      </c>
      <c r="H88" s="5">
        <f t="shared" si="79"/>
        <v>1193433</v>
      </c>
      <c r="I88" s="5">
        <f t="shared" si="79"/>
        <v>4773731</v>
      </c>
      <c r="J88" s="5">
        <f t="shared" si="79"/>
        <v>0</v>
      </c>
      <c r="K88" s="5">
        <f t="shared" si="79"/>
        <v>0</v>
      </c>
      <c r="L88" s="5">
        <f t="shared" si="79"/>
        <v>0</v>
      </c>
      <c r="M88" s="5">
        <f t="shared" si="79"/>
        <v>1193433</v>
      </c>
      <c r="N88" s="5">
        <f t="shared" si="79"/>
        <v>1193433</v>
      </c>
      <c r="O88" s="5">
        <f t="shared" si="79"/>
        <v>698018</v>
      </c>
      <c r="P88" s="5">
        <f t="shared" si="79"/>
        <v>0</v>
      </c>
      <c r="Q88" s="6">
        <f t="shared" si="60"/>
        <v>12632347</v>
      </c>
    </row>
    <row r="89" spans="1:19" x14ac:dyDescent="0.3">
      <c r="A89" s="4" t="s">
        <v>21</v>
      </c>
      <c r="B89" s="4"/>
      <c r="C89" s="4"/>
      <c r="D89" s="4"/>
      <c r="E89" s="5">
        <f t="shared" ref="E89:P89" si="80">E24+E57</f>
        <v>793396</v>
      </c>
      <c r="F89" s="5">
        <f t="shared" si="80"/>
        <v>793396</v>
      </c>
      <c r="G89" s="5">
        <f t="shared" si="80"/>
        <v>793396</v>
      </c>
      <c r="H89" s="5">
        <f t="shared" si="80"/>
        <v>793396</v>
      </c>
      <c r="I89" s="5">
        <f t="shared" si="80"/>
        <v>3173583</v>
      </c>
      <c r="J89" s="5">
        <f t="shared" si="80"/>
        <v>0</v>
      </c>
      <c r="K89" s="5">
        <f t="shared" si="80"/>
        <v>0</v>
      </c>
      <c r="L89" s="5">
        <f t="shared" si="80"/>
        <v>0</v>
      </c>
      <c r="M89" s="5">
        <f t="shared" si="80"/>
        <v>793396</v>
      </c>
      <c r="N89" s="5">
        <f t="shared" si="80"/>
        <v>793396</v>
      </c>
      <c r="O89" s="5">
        <f t="shared" si="80"/>
        <v>464043</v>
      </c>
      <c r="P89" s="5">
        <f t="shared" si="80"/>
        <v>0</v>
      </c>
      <c r="Q89" s="6">
        <f t="shared" si="60"/>
        <v>8398002</v>
      </c>
    </row>
    <row r="90" spans="1:19" x14ac:dyDescent="0.3">
      <c r="A90" s="4" t="s">
        <v>22</v>
      </c>
      <c r="B90" s="4"/>
      <c r="C90" s="4"/>
      <c r="D90" s="4"/>
      <c r="E90" s="5">
        <f t="shared" ref="E90:P90" si="81">E25+E58</f>
        <v>996387</v>
      </c>
      <c r="F90" s="5">
        <f t="shared" si="81"/>
        <v>996387</v>
      </c>
      <c r="G90" s="5">
        <f t="shared" si="81"/>
        <v>996387</v>
      </c>
      <c r="H90" s="5">
        <f t="shared" si="81"/>
        <v>996387</v>
      </c>
      <c r="I90" s="5">
        <f t="shared" si="81"/>
        <v>3985547</v>
      </c>
      <c r="J90" s="5">
        <f t="shared" si="81"/>
        <v>0</v>
      </c>
      <c r="K90" s="5">
        <f t="shared" si="81"/>
        <v>0</v>
      </c>
      <c r="L90" s="5">
        <f t="shared" si="81"/>
        <v>0</v>
      </c>
      <c r="M90" s="5">
        <f t="shared" si="81"/>
        <v>996387</v>
      </c>
      <c r="N90" s="5">
        <f t="shared" si="81"/>
        <v>996387</v>
      </c>
      <c r="O90" s="5">
        <f t="shared" si="81"/>
        <v>582769</v>
      </c>
      <c r="P90" s="5">
        <f t="shared" si="81"/>
        <v>0</v>
      </c>
      <c r="Q90" s="6">
        <f t="shared" si="60"/>
        <v>10546638</v>
      </c>
    </row>
    <row r="91" spans="1:19" x14ac:dyDescent="0.3">
      <c r="A91" s="4" t="s">
        <v>23</v>
      </c>
      <c r="B91" s="4"/>
      <c r="C91" s="4"/>
      <c r="D91" s="4"/>
      <c r="E91" s="5">
        <f t="shared" ref="E91:P91" si="82">E26+E59</f>
        <v>1331899</v>
      </c>
      <c r="F91" s="5">
        <f t="shared" si="82"/>
        <v>1331899</v>
      </c>
      <c r="G91" s="5">
        <f t="shared" si="82"/>
        <v>1331899</v>
      </c>
      <c r="H91" s="5">
        <f t="shared" si="82"/>
        <v>1331899</v>
      </c>
      <c r="I91" s="5">
        <f t="shared" si="82"/>
        <v>5327597</v>
      </c>
      <c r="J91" s="5">
        <f t="shared" si="82"/>
        <v>0</v>
      </c>
      <c r="K91" s="5">
        <f t="shared" si="82"/>
        <v>0</v>
      </c>
      <c r="L91" s="5">
        <f t="shared" si="82"/>
        <v>0</v>
      </c>
      <c r="M91" s="5">
        <f t="shared" si="82"/>
        <v>1331899</v>
      </c>
      <c r="N91" s="5">
        <f t="shared" si="82"/>
        <v>1331899</v>
      </c>
      <c r="O91" s="5">
        <f t="shared" si="82"/>
        <v>779004</v>
      </c>
      <c r="P91" s="5">
        <f t="shared" si="82"/>
        <v>0</v>
      </c>
      <c r="Q91" s="6">
        <f t="shared" si="60"/>
        <v>14097995</v>
      </c>
    </row>
    <row r="92" spans="1:19" x14ac:dyDescent="0.3">
      <c r="A92" s="4" t="s">
        <v>24</v>
      </c>
      <c r="B92" s="4"/>
      <c r="C92" s="4"/>
      <c r="D92" s="4"/>
      <c r="E92" s="5">
        <f t="shared" ref="E92:P92" si="83">E27+E60</f>
        <v>564874</v>
      </c>
      <c r="F92" s="5">
        <f t="shared" si="83"/>
        <v>564874</v>
      </c>
      <c r="G92" s="5">
        <f t="shared" si="83"/>
        <v>564874</v>
      </c>
      <c r="H92" s="5">
        <f t="shared" si="83"/>
        <v>564874</v>
      </c>
      <c r="I92" s="5">
        <f t="shared" si="83"/>
        <v>2259496</v>
      </c>
      <c r="J92" s="5">
        <f t="shared" si="83"/>
        <v>0</v>
      </c>
      <c r="K92" s="5">
        <f t="shared" si="83"/>
        <v>0</v>
      </c>
      <c r="L92" s="5">
        <f t="shared" si="83"/>
        <v>0</v>
      </c>
      <c r="M92" s="5">
        <f t="shared" si="83"/>
        <v>564874</v>
      </c>
      <c r="N92" s="5">
        <f t="shared" si="83"/>
        <v>564874</v>
      </c>
      <c r="O92" s="5">
        <f t="shared" si="83"/>
        <v>330385</v>
      </c>
      <c r="P92" s="5">
        <f t="shared" si="83"/>
        <v>0</v>
      </c>
      <c r="Q92" s="6">
        <f t="shared" si="60"/>
        <v>5979125</v>
      </c>
    </row>
    <row r="93" spans="1:19" x14ac:dyDescent="0.3">
      <c r="A93" s="4" t="s">
        <v>25</v>
      </c>
      <c r="B93" s="4"/>
      <c r="C93" s="4"/>
      <c r="D93" s="4"/>
      <c r="E93" s="5">
        <f t="shared" ref="E93:P93" si="84">E28+E61</f>
        <v>528444</v>
      </c>
      <c r="F93" s="5">
        <f t="shared" si="84"/>
        <v>528444</v>
      </c>
      <c r="G93" s="5">
        <f t="shared" si="84"/>
        <v>528444</v>
      </c>
      <c r="H93" s="5">
        <f t="shared" si="84"/>
        <v>528444</v>
      </c>
      <c r="I93" s="5">
        <f t="shared" si="84"/>
        <v>2113776</v>
      </c>
      <c r="J93" s="5">
        <f t="shared" si="84"/>
        <v>0</v>
      </c>
      <c r="K93" s="5">
        <f t="shared" si="84"/>
        <v>0</v>
      </c>
      <c r="L93" s="5">
        <f t="shared" si="84"/>
        <v>0</v>
      </c>
      <c r="M93" s="5">
        <f t="shared" si="84"/>
        <v>528444</v>
      </c>
      <c r="N93" s="5">
        <f t="shared" si="84"/>
        <v>528444</v>
      </c>
      <c r="O93" s="5">
        <f t="shared" si="84"/>
        <v>309078</v>
      </c>
      <c r="P93" s="5">
        <f t="shared" si="84"/>
        <v>0</v>
      </c>
      <c r="Q93" s="6">
        <f t="shared" si="60"/>
        <v>5593518</v>
      </c>
      <c r="R93" s="3" t="s">
        <v>35</v>
      </c>
      <c r="S93" s="3" t="s">
        <v>36</v>
      </c>
    </row>
    <row r="94" spans="1:19" x14ac:dyDescent="0.3">
      <c r="A94" s="8" t="s">
        <v>29</v>
      </c>
      <c r="B94" s="7"/>
      <c r="C94" s="7"/>
      <c r="D94" s="7"/>
      <c r="E94" s="6">
        <f>SUM(E68:E93)</f>
        <v>21379758</v>
      </c>
      <c r="F94" s="6">
        <f t="shared" ref="F94" si="85">SUM(F68:F93)</f>
        <v>21379758</v>
      </c>
      <c r="G94" s="6">
        <f t="shared" ref="G94" si="86">SUM(G68:G93)</f>
        <v>21379758</v>
      </c>
      <c r="H94" s="6">
        <f t="shared" ref="H94" si="87">SUM(H68:H93)</f>
        <v>21379758</v>
      </c>
      <c r="I94" s="6">
        <f t="shared" ref="I94" si="88">SUM(I68:I93)</f>
        <v>85519030</v>
      </c>
      <c r="J94" s="6">
        <f t="shared" ref="J94" si="89">SUM(J68:J93)</f>
        <v>0</v>
      </c>
      <c r="K94" s="6">
        <f t="shared" ref="K94" si="90">SUM(K68:K93)</f>
        <v>0</v>
      </c>
      <c r="L94" s="6">
        <f t="shared" ref="L94" si="91">SUM(L68:L93)</f>
        <v>0</v>
      </c>
      <c r="M94" s="6">
        <f t="shared" ref="M94" si="92">SUM(M68:M93)</f>
        <v>21379758</v>
      </c>
      <c r="N94" s="6">
        <f t="shared" ref="N94" si="93">SUM(N68:N93)</f>
        <v>21379758</v>
      </c>
      <c r="O94" s="6">
        <f t="shared" ref="O94" si="94">SUM(O68:O93)</f>
        <v>12504656</v>
      </c>
      <c r="P94" s="6">
        <f t="shared" ref="P94" si="95">SUM(P68:P93)</f>
        <v>0</v>
      </c>
      <c r="Q94" s="6">
        <f t="shared" ref="Q94" si="96">SUM(Q68:Q93)</f>
        <v>226302234</v>
      </c>
      <c r="R94" s="3">
        <v>226302234</v>
      </c>
      <c r="S94" s="10">
        <f>R94-Q94</f>
        <v>0</v>
      </c>
    </row>
    <row r="95" spans="1:19" x14ac:dyDescent="0.3">
      <c r="A95" s="4" t="s">
        <v>26</v>
      </c>
      <c r="B95" s="4"/>
      <c r="C95" s="4"/>
      <c r="D95" s="4"/>
      <c r="E95" s="5">
        <f t="shared" ref="E95:P95" si="97">E30+E63</f>
        <v>3252500</v>
      </c>
      <c r="F95" s="5">
        <f t="shared" si="97"/>
        <v>3252500</v>
      </c>
      <c r="G95" s="5">
        <f t="shared" si="97"/>
        <v>3252500</v>
      </c>
      <c r="H95" s="5">
        <f t="shared" si="97"/>
        <v>3252500</v>
      </c>
      <c r="I95" s="5">
        <f t="shared" si="97"/>
        <v>13010002</v>
      </c>
      <c r="J95" s="5">
        <f t="shared" si="97"/>
        <v>0</v>
      </c>
      <c r="K95" s="5">
        <f t="shared" si="97"/>
        <v>0</v>
      </c>
      <c r="L95" s="5">
        <f t="shared" si="97"/>
        <v>0</v>
      </c>
      <c r="M95" s="5">
        <f t="shared" si="97"/>
        <v>3252500</v>
      </c>
      <c r="N95" s="5">
        <f t="shared" si="97"/>
        <v>3252500</v>
      </c>
      <c r="O95" s="5">
        <f t="shared" si="97"/>
        <v>3432038</v>
      </c>
      <c r="P95" s="5">
        <f t="shared" si="97"/>
        <v>0</v>
      </c>
      <c r="Q95" s="6">
        <f t="shared" ref="Q95" si="98">SUM(E95:P95)</f>
        <v>35957040</v>
      </c>
      <c r="R95" s="3">
        <v>35957040</v>
      </c>
      <c r="S95" s="10">
        <f>R95-Q95</f>
        <v>0</v>
      </c>
    </row>
    <row r="96" spans="1:19" x14ac:dyDescent="0.3">
      <c r="A96" s="8" t="s">
        <v>33</v>
      </c>
      <c r="B96" s="1"/>
      <c r="C96" s="1"/>
      <c r="D96" s="1"/>
      <c r="E96" s="6">
        <f>E94+E95</f>
        <v>24632258</v>
      </c>
      <c r="F96" s="6">
        <f t="shared" ref="F96" si="99">F94+F95</f>
        <v>24632258</v>
      </c>
      <c r="G96" s="6">
        <f t="shared" ref="G96" si="100">G94+G95</f>
        <v>24632258</v>
      </c>
      <c r="H96" s="6">
        <f t="shared" ref="H96" si="101">H94+H95</f>
        <v>24632258</v>
      </c>
      <c r="I96" s="6">
        <f t="shared" ref="I96" si="102">I94+I95</f>
        <v>98529032</v>
      </c>
      <c r="J96" s="6">
        <f t="shared" ref="J96" si="103">J94+J95</f>
        <v>0</v>
      </c>
      <c r="K96" s="6">
        <f t="shared" ref="K96" si="104">K94+K95</f>
        <v>0</v>
      </c>
      <c r="L96" s="6">
        <f t="shared" ref="L96" si="105">L94+L95</f>
        <v>0</v>
      </c>
      <c r="M96" s="6">
        <f t="shared" ref="M96" si="106">M94+M95</f>
        <v>24632258</v>
      </c>
      <c r="N96" s="6">
        <f t="shared" ref="N96" si="107">N94+N95</f>
        <v>24632258</v>
      </c>
      <c r="O96" s="6">
        <f t="shared" ref="O96" si="108">O94+O95</f>
        <v>15936694</v>
      </c>
      <c r="P96" s="6">
        <f t="shared" ref="P96" si="109">P94+P95</f>
        <v>0</v>
      </c>
      <c r="Q96" s="6">
        <f t="shared" ref="Q96" si="110">Q94+Q95</f>
        <v>262259274</v>
      </c>
    </row>
    <row r="97" spans="4:17" x14ac:dyDescent="0.3">
      <c r="D97" s="3" t="s">
        <v>35</v>
      </c>
      <c r="E97">
        <v>24632258</v>
      </c>
      <c r="F97">
        <v>24632258</v>
      </c>
      <c r="G97">
        <v>24632258</v>
      </c>
      <c r="H97">
        <v>24632258</v>
      </c>
      <c r="I97">
        <v>98529032</v>
      </c>
      <c r="J97">
        <v>0</v>
      </c>
      <c r="K97">
        <v>0</v>
      </c>
      <c r="L97">
        <v>0</v>
      </c>
      <c r="M97">
        <v>24632258</v>
      </c>
      <c r="N97">
        <v>24632258</v>
      </c>
      <c r="O97">
        <v>15936694</v>
      </c>
      <c r="Q97" s="3">
        <f>SUM(E97:P97)</f>
        <v>262259274</v>
      </c>
    </row>
    <row r="98" spans="4:17" x14ac:dyDescent="0.3">
      <c r="D98" s="3" t="s">
        <v>37</v>
      </c>
      <c r="E98" s="10">
        <f>E97-E96</f>
        <v>0</v>
      </c>
      <c r="F98" s="10">
        <f t="shared" ref="F98:P98" si="111">F97-F96</f>
        <v>0</v>
      </c>
      <c r="G98" s="10">
        <f t="shared" si="111"/>
        <v>0</v>
      </c>
      <c r="H98" s="10">
        <f t="shared" si="111"/>
        <v>0</v>
      </c>
      <c r="I98" s="10">
        <f>I97-I96</f>
        <v>0</v>
      </c>
      <c r="J98" s="10">
        <f t="shared" si="111"/>
        <v>0</v>
      </c>
      <c r="K98" s="10">
        <f t="shared" si="111"/>
        <v>0</v>
      </c>
      <c r="L98" s="10">
        <f t="shared" si="111"/>
        <v>0</v>
      </c>
      <c r="M98" s="10">
        <f t="shared" si="111"/>
        <v>0</v>
      </c>
      <c r="N98" s="10">
        <f t="shared" si="111"/>
        <v>0</v>
      </c>
      <c r="O98" s="10">
        <f t="shared" si="111"/>
        <v>0</v>
      </c>
      <c r="P98" s="10">
        <f t="shared" si="111"/>
        <v>0</v>
      </c>
      <c r="Q98" s="10">
        <f>Q97-Q96</f>
        <v>0</v>
      </c>
    </row>
    <row r="100" spans="4:17" x14ac:dyDescent="0.3">
      <c r="E100" s="9"/>
    </row>
  </sheetData>
  <sheetProtection password="C7C5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64"/>
  <sheetViews>
    <sheetView topLeftCell="B28" workbookViewId="0">
      <selection activeCell="H46" sqref="H46"/>
    </sheetView>
  </sheetViews>
  <sheetFormatPr defaultRowHeight="14.4" x14ac:dyDescent="0.3"/>
  <cols>
    <col min="1" max="1" width="33.6640625" customWidth="1"/>
    <col min="4" max="4" width="11.21875" bestFit="1" customWidth="1"/>
    <col min="5" max="16" width="10" bestFit="1" customWidth="1"/>
    <col min="17" max="17" width="11.44140625" bestFit="1" customWidth="1"/>
    <col min="18" max="18" width="9.44140625" bestFit="1" customWidth="1"/>
    <col min="19" max="19" width="12" bestFit="1" customWidth="1"/>
  </cols>
  <sheetData>
    <row r="2" spans="1:17" x14ac:dyDescent="0.3">
      <c r="A2" s="2" t="s">
        <v>27</v>
      </c>
      <c r="B2" s="2" t="s">
        <v>30</v>
      </c>
      <c r="C2" s="2" t="s">
        <v>31</v>
      </c>
      <c r="D2" s="2" t="s">
        <v>32</v>
      </c>
      <c r="E2" s="2">
        <v>1</v>
      </c>
      <c r="F2" s="2">
        <v>2</v>
      </c>
      <c r="G2" s="2">
        <v>3</v>
      </c>
      <c r="H2" s="2">
        <v>4</v>
      </c>
      <c r="I2" s="2">
        <v>5</v>
      </c>
      <c r="J2" s="2">
        <v>6</v>
      </c>
      <c r="K2" s="2">
        <v>7</v>
      </c>
      <c r="L2" s="2">
        <v>8</v>
      </c>
      <c r="M2" s="2">
        <v>9</v>
      </c>
      <c r="N2" s="2">
        <v>10</v>
      </c>
      <c r="O2" s="2">
        <v>11</v>
      </c>
      <c r="P2" s="2">
        <v>12</v>
      </c>
      <c r="Q2" s="2" t="s">
        <v>28</v>
      </c>
    </row>
    <row r="3" spans="1:17" x14ac:dyDescent="0.3">
      <c r="A3" s="4" t="s">
        <v>0</v>
      </c>
      <c r="B3" s="4">
        <v>244</v>
      </c>
      <c r="C3" s="4">
        <v>221</v>
      </c>
      <c r="D3" s="4">
        <v>2623</v>
      </c>
      <c r="E3" s="5">
        <v>800</v>
      </c>
      <c r="F3" s="5">
        <v>800</v>
      </c>
      <c r="G3" s="5">
        <v>800</v>
      </c>
      <c r="H3" s="5">
        <v>800</v>
      </c>
      <c r="I3" s="5">
        <v>800</v>
      </c>
      <c r="J3" s="5">
        <v>800</v>
      </c>
      <c r="K3" s="5">
        <v>800</v>
      </c>
      <c r="L3" s="5">
        <v>800</v>
      </c>
      <c r="M3" s="5">
        <v>800</v>
      </c>
      <c r="N3" s="5">
        <v>800</v>
      </c>
      <c r="O3" s="5">
        <v>800</v>
      </c>
      <c r="P3" s="5">
        <v>800</v>
      </c>
      <c r="Q3" s="6">
        <f>SUM(E3:P3)</f>
        <v>9600</v>
      </c>
    </row>
    <row r="4" spans="1:17" x14ac:dyDescent="0.3">
      <c r="A4" s="4" t="s">
        <v>1</v>
      </c>
      <c r="B4" s="4">
        <v>244</v>
      </c>
      <c r="C4" s="4">
        <v>221</v>
      </c>
      <c r="D4" s="4">
        <v>2623</v>
      </c>
      <c r="E4" s="5">
        <v>2500</v>
      </c>
      <c r="F4" s="5">
        <v>2500</v>
      </c>
      <c r="G4" s="5">
        <v>2500</v>
      </c>
      <c r="H4" s="5">
        <v>2500</v>
      </c>
      <c r="I4" s="5">
        <v>2500</v>
      </c>
      <c r="J4" s="5">
        <v>2500</v>
      </c>
      <c r="K4" s="5">
        <v>2500</v>
      </c>
      <c r="L4" s="5">
        <v>2500</v>
      </c>
      <c r="M4" s="5">
        <v>2500</v>
      </c>
      <c r="N4" s="5">
        <v>2500</v>
      </c>
      <c r="O4" s="5">
        <v>2500</v>
      </c>
      <c r="P4" s="5">
        <v>2500</v>
      </c>
      <c r="Q4" s="6">
        <f t="shared" ref="Q4:Q30" si="0">SUM(E4:P4)</f>
        <v>30000</v>
      </c>
    </row>
    <row r="5" spans="1:17" x14ac:dyDescent="0.3">
      <c r="A5" s="4" t="s">
        <v>2</v>
      </c>
      <c r="B5" s="4">
        <v>244</v>
      </c>
      <c r="C5" s="4">
        <v>221</v>
      </c>
      <c r="D5" s="4">
        <v>2623</v>
      </c>
      <c r="E5" s="5">
        <v>2083</v>
      </c>
      <c r="F5" s="5">
        <v>2083</v>
      </c>
      <c r="G5" s="5">
        <v>2083</v>
      </c>
      <c r="H5" s="5">
        <v>2083</v>
      </c>
      <c r="I5" s="5">
        <v>2083</v>
      </c>
      <c r="J5" s="5">
        <v>2083</v>
      </c>
      <c r="K5" s="5">
        <v>2083</v>
      </c>
      <c r="L5" s="5">
        <v>2083</v>
      </c>
      <c r="M5" s="5">
        <v>2083</v>
      </c>
      <c r="N5" s="5">
        <v>2083</v>
      </c>
      <c r="O5" s="5">
        <v>2083</v>
      </c>
      <c r="P5" s="5">
        <v>2087</v>
      </c>
      <c r="Q5" s="6">
        <f t="shared" si="0"/>
        <v>25000</v>
      </c>
    </row>
    <row r="6" spans="1:17" x14ac:dyDescent="0.3">
      <c r="A6" s="4" t="s">
        <v>3</v>
      </c>
      <c r="B6" s="4">
        <v>244</v>
      </c>
      <c r="C6" s="4">
        <v>221</v>
      </c>
      <c r="D6" s="4">
        <v>2623</v>
      </c>
      <c r="E6" s="5">
        <v>2500</v>
      </c>
      <c r="F6" s="5">
        <v>2500</v>
      </c>
      <c r="G6" s="5">
        <v>2500</v>
      </c>
      <c r="H6" s="5">
        <v>2500</v>
      </c>
      <c r="I6" s="5">
        <v>2500</v>
      </c>
      <c r="J6" s="5">
        <v>2500</v>
      </c>
      <c r="K6" s="5">
        <v>2500</v>
      </c>
      <c r="L6" s="5">
        <v>2500</v>
      </c>
      <c r="M6" s="5">
        <v>2500</v>
      </c>
      <c r="N6" s="5">
        <v>2500</v>
      </c>
      <c r="O6" s="5">
        <v>2500</v>
      </c>
      <c r="P6" s="5">
        <v>2500</v>
      </c>
      <c r="Q6" s="6">
        <f t="shared" si="0"/>
        <v>30000</v>
      </c>
    </row>
    <row r="7" spans="1:17" x14ac:dyDescent="0.3">
      <c r="A7" s="4" t="s">
        <v>4</v>
      </c>
      <c r="B7" s="4">
        <v>244</v>
      </c>
      <c r="C7" s="4">
        <v>221</v>
      </c>
      <c r="D7" s="4">
        <v>2623</v>
      </c>
      <c r="E7" s="5">
        <v>4000</v>
      </c>
      <c r="F7" s="5">
        <v>4000</v>
      </c>
      <c r="G7" s="5">
        <v>4000</v>
      </c>
      <c r="H7" s="5">
        <v>4000</v>
      </c>
      <c r="I7" s="5">
        <v>4000</v>
      </c>
      <c r="J7" s="5">
        <v>4000</v>
      </c>
      <c r="K7" s="5">
        <v>4000</v>
      </c>
      <c r="L7" s="5">
        <v>4000</v>
      </c>
      <c r="M7" s="5">
        <v>4000</v>
      </c>
      <c r="N7" s="5">
        <v>4000</v>
      </c>
      <c r="O7" s="5">
        <v>4000</v>
      </c>
      <c r="P7" s="5">
        <v>4000</v>
      </c>
      <c r="Q7" s="6">
        <f t="shared" si="0"/>
        <v>48000</v>
      </c>
    </row>
    <row r="8" spans="1:17" x14ac:dyDescent="0.3">
      <c r="A8" s="4" t="s">
        <v>5</v>
      </c>
      <c r="B8" s="4">
        <v>244</v>
      </c>
      <c r="C8" s="4">
        <v>221</v>
      </c>
      <c r="D8" s="4">
        <v>2623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6">
        <f t="shared" si="0"/>
        <v>0</v>
      </c>
    </row>
    <row r="9" spans="1:17" x14ac:dyDescent="0.3">
      <c r="A9" s="4" t="s">
        <v>6</v>
      </c>
      <c r="B9" s="4">
        <v>244</v>
      </c>
      <c r="C9" s="4">
        <v>221</v>
      </c>
      <c r="D9" s="4">
        <v>2623</v>
      </c>
      <c r="E9" s="5">
        <v>5833</v>
      </c>
      <c r="F9" s="5">
        <v>5833</v>
      </c>
      <c r="G9" s="5">
        <v>5833</v>
      </c>
      <c r="H9" s="5">
        <v>5833</v>
      </c>
      <c r="I9" s="5">
        <v>5833</v>
      </c>
      <c r="J9" s="5">
        <v>5833</v>
      </c>
      <c r="K9" s="5">
        <v>5833</v>
      </c>
      <c r="L9" s="5">
        <v>5833</v>
      </c>
      <c r="M9" s="5">
        <v>5833</v>
      </c>
      <c r="N9" s="5">
        <v>5833</v>
      </c>
      <c r="O9" s="5">
        <v>5833</v>
      </c>
      <c r="P9" s="5">
        <v>5837</v>
      </c>
      <c r="Q9" s="6">
        <f t="shared" si="0"/>
        <v>70000</v>
      </c>
    </row>
    <row r="10" spans="1:17" x14ac:dyDescent="0.3">
      <c r="A10" s="4" t="s">
        <v>7</v>
      </c>
      <c r="B10" s="4">
        <v>244</v>
      </c>
      <c r="C10" s="4">
        <v>221</v>
      </c>
      <c r="D10" s="4">
        <v>2623</v>
      </c>
      <c r="E10" s="5">
        <v>8000</v>
      </c>
      <c r="F10" s="5">
        <v>8000</v>
      </c>
      <c r="G10" s="5">
        <v>8000</v>
      </c>
      <c r="H10" s="5">
        <v>8000</v>
      </c>
      <c r="I10" s="5">
        <v>8000</v>
      </c>
      <c r="J10" s="5">
        <v>8000</v>
      </c>
      <c r="K10" s="5">
        <v>8000</v>
      </c>
      <c r="L10" s="5">
        <v>8000</v>
      </c>
      <c r="M10" s="5">
        <v>8000</v>
      </c>
      <c r="N10" s="5">
        <v>8000</v>
      </c>
      <c r="O10" s="5">
        <v>8000</v>
      </c>
      <c r="P10" s="5">
        <v>8000</v>
      </c>
      <c r="Q10" s="6">
        <f t="shared" si="0"/>
        <v>96000</v>
      </c>
    </row>
    <row r="11" spans="1:17" x14ac:dyDescent="0.3">
      <c r="A11" s="4" t="s">
        <v>8</v>
      </c>
      <c r="B11" s="4">
        <v>244</v>
      </c>
      <c r="C11" s="4">
        <v>221</v>
      </c>
      <c r="D11" s="4">
        <v>2623</v>
      </c>
      <c r="E11" s="5">
        <v>6667</v>
      </c>
      <c r="F11" s="5">
        <v>6667</v>
      </c>
      <c r="G11" s="5">
        <v>6667</v>
      </c>
      <c r="H11" s="5">
        <v>6667</v>
      </c>
      <c r="I11" s="5">
        <v>6667</v>
      </c>
      <c r="J11" s="5">
        <v>6667</v>
      </c>
      <c r="K11" s="5">
        <v>6667</v>
      </c>
      <c r="L11" s="5">
        <v>6667</v>
      </c>
      <c r="M11" s="5">
        <v>6667</v>
      </c>
      <c r="N11" s="5">
        <v>6667</v>
      </c>
      <c r="O11" s="5">
        <v>6667</v>
      </c>
      <c r="P11" s="5">
        <v>6663</v>
      </c>
      <c r="Q11" s="6">
        <f t="shared" si="0"/>
        <v>80000</v>
      </c>
    </row>
    <row r="12" spans="1:17" x14ac:dyDescent="0.3">
      <c r="A12" s="4" t="s">
        <v>9</v>
      </c>
      <c r="B12" s="4">
        <v>244</v>
      </c>
      <c r="C12" s="4">
        <v>221</v>
      </c>
      <c r="D12" s="4">
        <v>2623</v>
      </c>
      <c r="E12" s="5">
        <v>4167</v>
      </c>
      <c r="F12" s="5">
        <v>4167</v>
      </c>
      <c r="G12" s="5">
        <v>4167</v>
      </c>
      <c r="H12" s="5">
        <v>4167</v>
      </c>
      <c r="I12" s="5">
        <v>4167</v>
      </c>
      <c r="J12" s="5">
        <v>4167</v>
      </c>
      <c r="K12" s="5">
        <v>4167</v>
      </c>
      <c r="L12" s="5">
        <v>4167</v>
      </c>
      <c r="M12" s="5">
        <v>4167</v>
      </c>
      <c r="N12" s="5">
        <v>4167</v>
      </c>
      <c r="O12" s="5">
        <v>4167</v>
      </c>
      <c r="P12" s="5">
        <v>4163</v>
      </c>
      <c r="Q12" s="6">
        <f t="shared" si="0"/>
        <v>50000</v>
      </c>
    </row>
    <row r="13" spans="1:17" x14ac:dyDescent="0.3">
      <c r="A13" s="4" t="s">
        <v>10</v>
      </c>
      <c r="B13" s="4">
        <v>244</v>
      </c>
      <c r="C13" s="4">
        <v>221</v>
      </c>
      <c r="D13" s="4">
        <v>2623</v>
      </c>
      <c r="E13" s="5">
        <v>2500</v>
      </c>
      <c r="F13" s="5">
        <v>2500</v>
      </c>
      <c r="G13" s="5">
        <v>2500</v>
      </c>
      <c r="H13" s="5">
        <v>2500</v>
      </c>
      <c r="I13" s="5">
        <v>2500</v>
      </c>
      <c r="J13" s="5">
        <v>2500</v>
      </c>
      <c r="K13" s="5">
        <v>2500</v>
      </c>
      <c r="L13" s="5">
        <v>2500</v>
      </c>
      <c r="M13" s="5">
        <v>2500</v>
      </c>
      <c r="N13" s="5">
        <v>2500</v>
      </c>
      <c r="O13" s="5">
        <v>2500</v>
      </c>
      <c r="P13" s="5">
        <v>2500</v>
      </c>
      <c r="Q13" s="6">
        <f t="shared" si="0"/>
        <v>30000</v>
      </c>
    </row>
    <row r="14" spans="1:17" x14ac:dyDescent="0.3">
      <c r="A14" s="4" t="s">
        <v>11</v>
      </c>
      <c r="B14" s="4">
        <v>244</v>
      </c>
      <c r="C14" s="4">
        <v>221</v>
      </c>
      <c r="D14" s="4">
        <v>2623</v>
      </c>
      <c r="E14" s="5">
        <v>2500</v>
      </c>
      <c r="F14" s="5">
        <v>2500</v>
      </c>
      <c r="G14" s="5">
        <v>2500</v>
      </c>
      <c r="H14" s="5">
        <v>2500</v>
      </c>
      <c r="I14" s="5">
        <v>2500</v>
      </c>
      <c r="J14" s="5">
        <v>2500</v>
      </c>
      <c r="K14" s="5">
        <v>2500</v>
      </c>
      <c r="L14" s="5">
        <v>2500</v>
      </c>
      <c r="M14" s="5">
        <v>2500</v>
      </c>
      <c r="N14" s="5">
        <v>2500</v>
      </c>
      <c r="O14" s="5">
        <v>2500</v>
      </c>
      <c r="P14" s="5">
        <v>2500</v>
      </c>
      <c r="Q14" s="6">
        <f t="shared" si="0"/>
        <v>30000</v>
      </c>
    </row>
    <row r="15" spans="1:17" x14ac:dyDescent="0.3">
      <c r="A15" s="4" t="s">
        <v>12</v>
      </c>
      <c r="B15" s="4">
        <v>244</v>
      </c>
      <c r="C15" s="4">
        <v>221</v>
      </c>
      <c r="D15" s="4">
        <v>2623</v>
      </c>
      <c r="E15" s="5">
        <v>8000</v>
      </c>
      <c r="F15" s="5">
        <v>8000</v>
      </c>
      <c r="G15" s="5">
        <v>8000</v>
      </c>
      <c r="H15" s="5">
        <v>8000</v>
      </c>
      <c r="I15" s="5">
        <v>8000</v>
      </c>
      <c r="J15" s="5">
        <v>8000</v>
      </c>
      <c r="K15" s="5">
        <v>8000</v>
      </c>
      <c r="L15" s="5">
        <v>8000</v>
      </c>
      <c r="M15" s="5">
        <v>8000</v>
      </c>
      <c r="N15" s="5">
        <v>8000</v>
      </c>
      <c r="O15" s="5">
        <v>8000</v>
      </c>
      <c r="P15" s="5">
        <v>8000</v>
      </c>
      <c r="Q15" s="6">
        <f t="shared" si="0"/>
        <v>96000</v>
      </c>
    </row>
    <row r="16" spans="1:17" x14ac:dyDescent="0.3">
      <c r="A16" s="4" t="s">
        <v>13</v>
      </c>
      <c r="B16" s="4">
        <v>244</v>
      </c>
      <c r="C16" s="4">
        <v>221</v>
      </c>
      <c r="D16" s="4">
        <v>2623</v>
      </c>
      <c r="E16" s="5">
        <v>5133</v>
      </c>
      <c r="F16" s="5">
        <v>5133</v>
      </c>
      <c r="G16" s="5">
        <v>5133</v>
      </c>
      <c r="H16" s="5">
        <v>5133</v>
      </c>
      <c r="I16" s="5">
        <v>5133</v>
      </c>
      <c r="J16" s="5">
        <v>5133</v>
      </c>
      <c r="K16" s="5">
        <v>5133</v>
      </c>
      <c r="L16" s="5">
        <v>5133</v>
      </c>
      <c r="M16" s="5">
        <v>5133</v>
      </c>
      <c r="N16" s="5">
        <v>5133</v>
      </c>
      <c r="O16" s="5">
        <v>5133</v>
      </c>
      <c r="P16" s="5">
        <v>5137</v>
      </c>
      <c r="Q16" s="6">
        <f t="shared" si="0"/>
        <v>61600</v>
      </c>
    </row>
    <row r="17" spans="1:17" x14ac:dyDescent="0.3">
      <c r="A17" s="4" t="s">
        <v>14</v>
      </c>
      <c r="B17" s="4">
        <v>244</v>
      </c>
      <c r="C17" s="4">
        <v>221</v>
      </c>
      <c r="D17" s="4">
        <v>2623</v>
      </c>
      <c r="E17" s="5">
        <v>10266</v>
      </c>
      <c r="F17" s="5">
        <v>10266</v>
      </c>
      <c r="G17" s="5">
        <v>10266</v>
      </c>
      <c r="H17" s="5">
        <v>10266</v>
      </c>
      <c r="I17" s="5">
        <v>10266</v>
      </c>
      <c r="J17" s="5">
        <v>10266</v>
      </c>
      <c r="K17" s="5">
        <v>10266</v>
      </c>
      <c r="L17" s="5">
        <v>10266</v>
      </c>
      <c r="M17" s="5">
        <v>10266</v>
      </c>
      <c r="N17" s="5">
        <v>10266</v>
      </c>
      <c r="O17" s="5">
        <v>10266</v>
      </c>
      <c r="P17" s="5">
        <v>10266</v>
      </c>
      <c r="Q17" s="6">
        <f t="shared" si="0"/>
        <v>123192</v>
      </c>
    </row>
    <row r="18" spans="1:17" x14ac:dyDescent="0.3">
      <c r="A18" s="4" t="s">
        <v>15</v>
      </c>
      <c r="B18" s="4">
        <v>244</v>
      </c>
      <c r="C18" s="4">
        <v>221</v>
      </c>
      <c r="D18" s="4">
        <v>2623</v>
      </c>
      <c r="E18" s="5">
        <v>5833</v>
      </c>
      <c r="F18" s="5">
        <v>5833</v>
      </c>
      <c r="G18" s="5">
        <v>5833</v>
      </c>
      <c r="H18" s="5">
        <v>5833</v>
      </c>
      <c r="I18" s="5">
        <v>5833</v>
      </c>
      <c r="J18" s="5">
        <v>5833</v>
      </c>
      <c r="K18" s="5">
        <v>5833</v>
      </c>
      <c r="L18" s="5">
        <v>5833</v>
      </c>
      <c r="M18" s="5">
        <v>5833</v>
      </c>
      <c r="N18" s="5">
        <v>5833</v>
      </c>
      <c r="O18" s="5">
        <v>5833</v>
      </c>
      <c r="P18" s="5">
        <v>5837</v>
      </c>
      <c r="Q18" s="6">
        <f t="shared" si="0"/>
        <v>70000</v>
      </c>
    </row>
    <row r="19" spans="1:17" x14ac:dyDescent="0.3">
      <c r="A19" s="4" t="s">
        <v>16</v>
      </c>
      <c r="B19" s="4">
        <v>244</v>
      </c>
      <c r="C19" s="4">
        <v>221</v>
      </c>
      <c r="D19" s="4">
        <v>2623</v>
      </c>
      <c r="E19" s="5">
        <v>2500</v>
      </c>
      <c r="F19" s="5">
        <v>2500</v>
      </c>
      <c r="G19" s="5">
        <v>2500</v>
      </c>
      <c r="H19" s="5">
        <v>2500</v>
      </c>
      <c r="I19" s="5">
        <v>2500</v>
      </c>
      <c r="J19" s="5">
        <v>2500</v>
      </c>
      <c r="K19" s="5">
        <v>2500</v>
      </c>
      <c r="L19" s="5">
        <v>2500</v>
      </c>
      <c r="M19" s="5">
        <v>2500</v>
      </c>
      <c r="N19" s="5">
        <v>2500</v>
      </c>
      <c r="O19" s="5">
        <v>2500</v>
      </c>
      <c r="P19" s="5">
        <v>2500</v>
      </c>
      <c r="Q19" s="6">
        <f t="shared" si="0"/>
        <v>30000</v>
      </c>
    </row>
    <row r="20" spans="1:17" x14ac:dyDescent="0.3">
      <c r="A20" s="4" t="s">
        <v>17</v>
      </c>
      <c r="B20" s="4">
        <v>244</v>
      </c>
      <c r="C20" s="4">
        <v>221</v>
      </c>
      <c r="D20" s="4">
        <v>2623</v>
      </c>
      <c r="E20" s="5">
        <v>3750</v>
      </c>
      <c r="F20" s="5">
        <v>3750</v>
      </c>
      <c r="G20" s="5">
        <v>3750</v>
      </c>
      <c r="H20" s="5">
        <v>3750</v>
      </c>
      <c r="I20" s="5">
        <v>3750</v>
      </c>
      <c r="J20" s="5">
        <v>3750</v>
      </c>
      <c r="K20" s="5">
        <v>3750</v>
      </c>
      <c r="L20" s="5">
        <v>3750</v>
      </c>
      <c r="M20" s="5">
        <v>3750</v>
      </c>
      <c r="N20" s="5">
        <v>3750</v>
      </c>
      <c r="O20" s="5">
        <v>3750</v>
      </c>
      <c r="P20" s="5">
        <v>3750</v>
      </c>
      <c r="Q20" s="6">
        <f t="shared" si="0"/>
        <v>45000</v>
      </c>
    </row>
    <row r="21" spans="1:17" x14ac:dyDescent="0.3">
      <c r="A21" s="4" t="s">
        <v>18</v>
      </c>
      <c r="B21" s="4">
        <v>244</v>
      </c>
      <c r="C21" s="4">
        <v>221</v>
      </c>
      <c r="D21" s="4">
        <v>2623</v>
      </c>
      <c r="E21" s="5">
        <v>3000</v>
      </c>
      <c r="F21" s="5">
        <v>3000</v>
      </c>
      <c r="G21" s="5">
        <v>3000</v>
      </c>
      <c r="H21" s="5">
        <v>3000</v>
      </c>
      <c r="I21" s="5">
        <v>3000</v>
      </c>
      <c r="J21" s="5">
        <v>3000</v>
      </c>
      <c r="K21" s="5">
        <v>3000</v>
      </c>
      <c r="L21" s="5">
        <v>3000</v>
      </c>
      <c r="M21" s="5">
        <v>3000</v>
      </c>
      <c r="N21" s="5">
        <v>3000</v>
      </c>
      <c r="O21" s="5">
        <v>3000</v>
      </c>
      <c r="P21" s="5">
        <v>3000</v>
      </c>
      <c r="Q21" s="6">
        <f t="shared" si="0"/>
        <v>36000</v>
      </c>
    </row>
    <row r="22" spans="1:17" x14ac:dyDescent="0.3">
      <c r="A22" s="4" t="s">
        <v>19</v>
      </c>
      <c r="B22" s="4">
        <v>244</v>
      </c>
      <c r="C22" s="4">
        <v>221</v>
      </c>
      <c r="D22" s="4">
        <v>2623</v>
      </c>
      <c r="E22" s="5">
        <v>2500</v>
      </c>
      <c r="F22" s="5">
        <v>2500</v>
      </c>
      <c r="G22" s="5">
        <v>2500</v>
      </c>
      <c r="H22" s="5">
        <v>2500</v>
      </c>
      <c r="I22" s="5">
        <v>2500</v>
      </c>
      <c r="J22" s="5">
        <v>2500</v>
      </c>
      <c r="K22" s="5">
        <v>2500</v>
      </c>
      <c r="L22" s="5">
        <v>2500</v>
      </c>
      <c r="M22" s="5">
        <v>2500</v>
      </c>
      <c r="N22" s="5">
        <v>2500</v>
      </c>
      <c r="O22" s="5">
        <v>2500</v>
      </c>
      <c r="P22" s="5">
        <v>2500</v>
      </c>
      <c r="Q22" s="6">
        <f t="shared" si="0"/>
        <v>30000</v>
      </c>
    </row>
    <row r="23" spans="1:17" x14ac:dyDescent="0.3">
      <c r="A23" s="4" t="s">
        <v>20</v>
      </c>
      <c r="B23" s="4">
        <v>244</v>
      </c>
      <c r="C23" s="4">
        <v>221</v>
      </c>
      <c r="D23" s="4">
        <v>2623</v>
      </c>
      <c r="E23" s="5">
        <v>4167</v>
      </c>
      <c r="F23" s="5">
        <v>4167</v>
      </c>
      <c r="G23" s="5">
        <v>4167</v>
      </c>
      <c r="H23" s="5">
        <v>4167</v>
      </c>
      <c r="I23" s="5">
        <v>4167</v>
      </c>
      <c r="J23" s="5">
        <v>4167</v>
      </c>
      <c r="K23" s="5">
        <v>4167</v>
      </c>
      <c r="L23" s="5">
        <v>4167</v>
      </c>
      <c r="M23" s="5">
        <v>4167</v>
      </c>
      <c r="N23" s="5">
        <v>4167</v>
      </c>
      <c r="O23" s="5">
        <v>4167</v>
      </c>
      <c r="P23" s="5">
        <v>4163</v>
      </c>
      <c r="Q23" s="6">
        <f t="shared" si="0"/>
        <v>50000</v>
      </c>
    </row>
    <row r="24" spans="1:17" x14ac:dyDescent="0.3">
      <c r="A24" s="4" t="s">
        <v>21</v>
      </c>
      <c r="B24" s="4">
        <v>244</v>
      </c>
      <c r="C24" s="4">
        <v>221</v>
      </c>
      <c r="D24" s="4">
        <v>2623</v>
      </c>
      <c r="E24" s="5">
        <v>2917</v>
      </c>
      <c r="F24" s="5">
        <v>2917</v>
      </c>
      <c r="G24" s="5">
        <v>2917</v>
      </c>
      <c r="H24" s="5">
        <v>2917</v>
      </c>
      <c r="I24" s="5">
        <v>2917</v>
      </c>
      <c r="J24" s="5">
        <v>2917</v>
      </c>
      <c r="K24" s="5">
        <v>2917</v>
      </c>
      <c r="L24" s="5">
        <v>2917</v>
      </c>
      <c r="M24" s="5">
        <v>2917</v>
      </c>
      <c r="N24" s="5">
        <v>2917</v>
      </c>
      <c r="O24" s="5">
        <v>2917</v>
      </c>
      <c r="P24" s="5">
        <v>2913</v>
      </c>
      <c r="Q24" s="6">
        <f t="shared" si="0"/>
        <v>35000</v>
      </c>
    </row>
    <row r="25" spans="1:17" x14ac:dyDescent="0.3">
      <c r="A25" s="4" t="s">
        <v>22</v>
      </c>
      <c r="B25" s="4">
        <v>244</v>
      </c>
      <c r="C25" s="4">
        <v>221</v>
      </c>
      <c r="D25" s="4">
        <v>2623</v>
      </c>
      <c r="E25" s="5">
        <v>2500</v>
      </c>
      <c r="F25" s="5">
        <v>2500</v>
      </c>
      <c r="G25" s="5">
        <v>2500</v>
      </c>
      <c r="H25" s="5">
        <v>2500</v>
      </c>
      <c r="I25" s="5">
        <v>2500</v>
      </c>
      <c r="J25" s="5">
        <v>2500</v>
      </c>
      <c r="K25" s="5">
        <v>2500</v>
      </c>
      <c r="L25" s="5">
        <v>2500</v>
      </c>
      <c r="M25" s="5">
        <v>2500</v>
      </c>
      <c r="N25" s="5">
        <v>2500</v>
      </c>
      <c r="O25" s="5">
        <v>2500</v>
      </c>
      <c r="P25" s="5">
        <v>2500</v>
      </c>
      <c r="Q25" s="6">
        <f t="shared" si="0"/>
        <v>30000</v>
      </c>
    </row>
    <row r="26" spans="1:17" x14ac:dyDescent="0.3">
      <c r="A26" s="4" t="s">
        <v>23</v>
      </c>
      <c r="B26" s="4">
        <v>244</v>
      </c>
      <c r="C26" s="4">
        <v>221</v>
      </c>
      <c r="D26" s="4">
        <v>2623</v>
      </c>
      <c r="E26" s="5">
        <v>8000</v>
      </c>
      <c r="F26" s="5">
        <v>8000</v>
      </c>
      <c r="G26" s="5">
        <v>8000</v>
      </c>
      <c r="H26" s="5">
        <v>8000</v>
      </c>
      <c r="I26" s="5">
        <v>8000</v>
      </c>
      <c r="J26" s="5">
        <v>8000</v>
      </c>
      <c r="K26" s="5">
        <v>8000</v>
      </c>
      <c r="L26" s="5">
        <v>8000</v>
      </c>
      <c r="M26" s="5">
        <v>8000</v>
      </c>
      <c r="N26" s="5">
        <v>8000</v>
      </c>
      <c r="O26" s="5">
        <v>8000</v>
      </c>
      <c r="P26" s="5">
        <v>8000</v>
      </c>
      <c r="Q26" s="6">
        <f t="shared" si="0"/>
        <v>96000</v>
      </c>
    </row>
    <row r="27" spans="1:17" x14ac:dyDescent="0.3">
      <c r="A27" s="4" t="s">
        <v>24</v>
      </c>
      <c r="B27" s="4">
        <v>244</v>
      </c>
      <c r="C27" s="4">
        <v>221</v>
      </c>
      <c r="D27" s="4">
        <v>2623</v>
      </c>
      <c r="E27" s="5">
        <v>1875</v>
      </c>
      <c r="F27" s="5">
        <v>1875</v>
      </c>
      <c r="G27" s="5">
        <v>1875</v>
      </c>
      <c r="H27" s="5">
        <v>1875</v>
      </c>
      <c r="I27" s="5">
        <v>1875</v>
      </c>
      <c r="J27" s="5">
        <v>1875</v>
      </c>
      <c r="K27" s="5">
        <v>1875</v>
      </c>
      <c r="L27" s="5">
        <v>1875</v>
      </c>
      <c r="M27" s="5">
        <v>1875</v>
      </c>
      <c r="N27" s="5">
        <v>1875</v>
      </c>
      <c r="O27" s="5">
        <v>1875</v>
      </c>
      <c r="P27" s="5">
        <v>1875</v>
      </c>
      <c r="Q27" s="6">
        <f t="shared" si="0"/>
        <v>22500</v>
      </c>
    </row>
    <row r="28" spans="1:17" x14ac:dyDescent="0.3">
      <c r="A28" s="4" t="s">
        <v>25</v>
      </c>
      <c r="B28" s="4">
        <v>244</v>
      </c>
      <c r="C28" s="4">
        <v>221</v>
      </c>
      <c r="D28" s="4">
        <v>2623</v>
      </c>
      <c r="E28" s="5">
        <v>3187</v>
      </c>
      <c r="F28" s="5">
        <v>3187</v>
      </c>
      <c r="G28" s="5">
        <v>3187</v>
      </c>
      <c r="H28" s="5">
        <v>3187</v>
      </c>
      <c r="I28" s="5">
        <v>3187</v>
      </c>
      <c r="J28" s="5">
        <v>3187</v>
      </c>
      <c r="K28" s="5">
        <v>3187</v>
      </c>
      <c r="L28" s="5">
        <v>3187</v>
      </c>
      <c r="M28" s="5">
        <v>3187</v>
      </c>
      <c r="N28" s="5">
        <v>3187</v>
      </c>
      <c r="O28" s="5">
        <v>3187</v>
      </c>
      <c r="P28" s="5">
        <v>3187</v>
      </c>
      <c r="Q28" s="6">
        <f t="shared" si="0"/>
        <v>38244</v>
      </c>
    </row>
    <row r="29" spans="1:17" x14ac:dyDescent="0.3">
      <c r="A29" s="8" t="s">
        <v>29</v>
      </c>
      <c r="B29" s="7"/>
      <c r="C29" s="7"/>
      <c r="D29" s="7"/>
      <c r="E29" s="6">
        <f>SUM(E3:E28)</f>
        <v>105178</v>
      </c>
      <c r="F29" s="6">
        <f t="shared" ref="F29:Q29" si="1">SUM(F3:F28)</f>
        <v>105178</v>
      </c>
      <c r="G29" s="6">
        <f t="shared" si="1"/>
        <v>105178</v>
      </c>
      <c r="H29" s="6">
        <f t="shared" si="1"/>
        <v>105178</v>
      </c>
      <c r="I29" s="6">
        <f t="shared" si="1"/>
        <v>105178</v>
      </c>
      <c r="J29" s="6">
        <f t="shared" si="1"/>
        <v>105178</v>
      </c>
      <c r="K29" s="6">
        <f t="shared" si="1"/>
        <v>105178</v>
      </c>
      <c r="L29" s="6">
        <f t="shared" si="1"/>
        <v>105178</v>
      </c>
      <c r="M29" s="6">
        <f t="shared" si="1"/>
        <v>105178</v>
      </c>
      <c r="N29" s="6">
        <f t="shared" si="1"/>
        <v>105178</v>
      </c>
      <c r="O29" s="6">
        <f t="shared" si="1"/>
        <v>105178</v>
      </c>
      <c r="P29" s="6">
        <f t="shared" si="1"/>
        <v>105178</v>
      </c>
      <c r="Q29" s="6">
        <f t="shared" si="1"/>
        <v>1262136</v>
      </c>
    </row>
    <row r="30" spans="1:17" x14ac:dyDescent="0.3">
      <c r="A30" s="4" t="s">
        <v>26</v>
      </c>
      <c r="B30" s="4">
        <v>244</v>
      </c>
      <c r="C30" s="4">
        <v>221</v>
      </c>
      <c r="D30" s="4">
        <v>2623</v>
      </c>
      <c r="E30" s="5">
        <v>2917</v>
      </c>
      <c r="F30" s="5">
        <v>2917</v>
      </c>
      <c r="G30" s="5">
        <v>2917</v>
      </c>
      <c r="H30" s="5">
        <v>2917</v>
      </c>
      <c r="I30" s="5">
        <v>2917</v>
      </c>
      <c r="J30" s="5">
        <v>2917</v>
      </c>
      <c r="K30" s="5">
        <v>2917</v>
      </c>
      <c r="L30" s="5">
        <v>2917</v>
      </c>
      <c r="M30" s="5">
        <v>2917</v>
      </c>
      <c r="N30" s="5">
        <v>2917</v>
      </c>
      <c r="O30" s="5">
        <v>2917</v>
      </c>
      <c r="P30" s="5">
        <v>2913</v>
      </c>
      <c r="Q30" s="6">
        <f t="shared" si="0"/>
        <v>35000</v>
      </c>
    </row>
    <row r="31" spans="1:17" x14ac:dyDescent="0.3">
      <c r="A31" s="8" t="s">
        <v>33</v>
      </c>
      <c r="B31" s="1"/>
      <c r="C31" s="1"/>
      <c r="D31" s="1"/>
      <c r="E31" s="6">
        <f>E29+E30</f>
        <v>108095</v>
      </c>
      <c r="F31" s="6">
        <f t="shared" ref="F31:Q31" si="2">F29+F30</f>
        <v>108095</v>
      </c>
      <c r="G31" s="6">
        <f t="shared" si="2"/>
        <v>108095</v>
      </c>
      <c r="H31" s="6">
        <f t="shared" si="2"/>
        <v>108095</v>
      </c>
      <c r="I31" s="6">
        <f t="shared" si="2"/>
        <v>108095</v>
      </c>
      <c r="J31" s="6">
        <f t="shared" si="2"/>
        <v>108095</v>
      </c>
      <c r="K31" s="6">
        <f t="shared" si="2"/>
        <v>108095</v>
      </c>
      <c r="L31" s="6">
        <f t="shared" si="2"/>
        <v>108095</v>
      </c>
      <c r="M31" s="6">
        <f t="shared" si="2"/>
        <v>108095</v>
      </c>
      <c r="N31" s="6">
        <f t="shared" si="2"/>
        <v>108095</v>
      </c>
      <c r="O31" s="6">
        <f t="shared" si="2"/>
        <v>108095</v>
      </c>
      <c r="P31" s="6">
        <f t="shared" si="2"/>
        <v>108091</v>
      </c>
      <c r="Q31" s="6">
        <f t="shared" si="2"/>
        <v>1297136</v>
      </c>
    </row>
    <row r="33" spans="1:17" x14ac:dyDescent="0.3">
      <c r="A33" s="2" t="s">
        <v>27</v>
      </c>
      <c r="B33" s="2" t="s">
        <v>30</v>
      </c>
      <c r="C33" s="2" t="s">
        <v>31</v>
      </c>
      <c r="D33" s="2" t="s">
        <v>32</v>
      </c>
      <c r="E33" s="2">
        <v>1</v>
      </c>
      <c r="F33" s="2">
        <v>2</v>
      </c>
      <c r="G33" s="2">
        <v>3</v>
      </c>
      <c r="H33" s="2">
        <v>4</v>
      </c>
      <c r="I33" s="2">
        <v>5</v>
      </c>
      <c r="J33" s="2">
        <v>6</v>
      </c>
      <c r="K33" s="2">
        <v>7</v>
      </c>
      <c r="L33" s="2">
        <v>8</v>
      </c>
      <c r="M33" s="2">
        <v>9</v>
      </c>
      <c r="N33" s="2">
        <v>10</v>
      </c>
      <c r="O33" s="2">
        <v>11</v>
      </c>
      <c r="P33" s="2">
        <v>12</v>
      </c>
      <c r="Q33" s="2" t="s">
        <v>28</v>
      </c>
    </row>
    <row r="34" spans="1:17" x14ac:dyDescent="0.3">
      <c r="A34" s="4" t="s">
        <v>0</v>
      </c>
      <c r="B34" s="4">
        <v>244</v>
      </c>
      <c r="C34" s="4">
        <v>310</v>
      </c>
      <c r="D34" s="4">
        <v>2623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6">
        <f>SUM(E34:P34)</f>
        <v>0</v>
      </c>
    </row>
    <row r="35" spans="1:17" x14ac:dyDescent="0.3">
      <c r="A35" s="4" t="s">
        <v>1</v>
      </c>
      <c r="B35" s="4">
        <v>244</v>
      </c>
      <c r="C35" s="4">
        <v>310</v>
      </c>
      <c r="D35" s="4">
        <v>2623</v>
      </c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6">
        <f t="shared" ref="Q35:Q59" si="3">SUM(E35:P35)</f>
        <v>0</v>
      </c>
    </row>
    <row r="36" spans="1:17" x14ac:dyDescent="0.3">
      <c r="A36" s="4" t="s">
        <v>2</v>
      </c>
      <c r="B36" s="4">
        <v>244</v>
      </c>
      <c r="C36" s="4">
        <v>310</v>
      </c>
      <c r="D36" s="4">
        <v>2623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6">
        <f t="shared" si="3"/>
        <v>0</v>
      </c>
    </row>
    <row r="37" spans="1:17" x14ac:dyDescent="0.3">
      <c r="A37" s="4" t="s">
        <v>3</v>
      </c>
      <c r="B37" s="4">
        <v>244</v>
      </c>
      <c r="C37" s="4">
        <v>310</v>
      </c>
      <c r="D37" s="4">
        <v>2623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6">
        <f t="shared" si="3"/>
        <v>0</v>
      </c>
    </row>
    <row r="38" spans="1:17" x14ac:dyDescent="0.3">
      <c r="A38" s="4" t="s">
        <v>4</v>
      </c>
      <c r="B38" s="4">
        <v>244</v>
      </c>
      <c r="C38" s="4">
        <v>310</v>
      </c>
      <c r="D38" s="4">
        <v>2623</v>
      </c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6">
        <f t="shared" si="3"/>
        <v>0</v>
      </c>
    </row>
    <row r="39" spans="1:17" x14ac:dyDescent="0.3">
      <c r="A39" s="4" t="s">
        <v>5</v>
      </c>
      <c r="B39" s="4">
        <v>244</v>
      </c>
      <c r="C39" s="4">
        <v>310</v>
      </c>
      <c r="D39" s="4">
        <v>2623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6">
        <f t="shared" si="3"/>
        <v>0</v>
      </c>
    </row>
    <row r="40" spans="1:17" x14ac:dyDescent="0.3">
      <c r="A40" s="4" t="s">
        <v>6</v>
      </c>
      <c r="B40" s="4">
        <v>244</v>
      </c>
      <c r="C40" s="4">
        <v>310</v>
      </c>
      <c r="D40" s="4">
        <v>2623</v>
      </c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6">
        <f t="shared" si="3"/>
        <v>0</v>
      </c>
    </row>
    <row r="41" spans="1:17" x14ac:dyDescent="0.3">
      <c r="A41" s="4" t="s">
        <v>7</v>
      </c>
      <c r="B41" s="4">
        <v>244</v>
      </c>
      <c r="C41" s="4">
        <v>310</v>
      </c>
      <c r="D41" s="4">
        <v>2623</v>
      </c>
      <c r="E41" s="5">
        <v>6667</v>
      </c>
      <c r="F41" s="5">
        <v>6667</v>
      </c>
      <c r="G41" s="5">
        <v>6667</v>
      </c>
      <c r="H41" s="5">
        <v>6667</v>
      </c>
      <c r="I41" s="5">
        <v>6667</v>
      </c>
      <c r="J41" s="5">
        <v>6667</v>
      </c>
      <c r="K41" s="5">
        <v>6667</v>
      </c>
      <c r="L41" s="5">
        <v>6667</v>
      </c>
      <c r="M41" s="5">
        <v>6667</v>
      </c>
      <c r="N41" s="5">
        <v>6667</v>
      </c>
      <c r="O41" s="5">
        <v>6667</v>
      </c>
      <c r="P41" s="5">
        <v>6663</v>
      </c>
      <c r="Q41" s="6">
        <f t="shared" si="3"/>
        <v>80000</v>
      </c>
    </row>
    <row r="42" spans="1:17" x14ac:dyDescent="0.3">
      <c r="A42" s="4" t="s">
        <v>8</v>
      </c>
      <c r="B42" s="4">
        <v>244</v>
      </c>
      <c r="C42" s="4">
        <v>310</v>
      </c>
      <c r="D42" s="4">
        <v>2623</v>
      </c>
      <c r="E42" s="5">
        <v>5000</v>
      </c>
      <c r="F42" s="5">
        <v>5000</v>
      </c>
      <c r="G42" s="5">
        <v>5000</v>
      </c>
      <c r="H42" s="5">
        <v>5000</v>
      </c>
      <c r="I42" s="5">
        <v>5000</v>
      </c>
      <c r="J42" s="5">
        <v>5000</v>
      </c>
      <c r="K42" s="5">
        <v>5000</v>
      </c>
      <c r="L42" s="5">
        <v>5000</v>
      </c>
      <c r="M42" s="5">
        <v>5000</v>
      </c>
      <c r="N42" s="5">
        <v>5000</v>
      </c>
      <c r="O42" s="5">
        <v>5000</v>
      </c>
      <c r="P42" s="5">
        <v>5000</v>
      </c>
      <c r="Q42" s="6">
        <f t="shared" si="3"/>
        <v>60000</v>
      </c>
    </row>
    <row r="43" spans="1:17" x14ac:dyDescent="0.3">
      <c r="A43" s="4" t="s">
        <v>9</v>
      </c>
      <c r="B43" s="4">
        <v>244</v>
      </c>
      <c r="C43" s="4">
        <v>310</v>
      </c>
      <c r="D43" s="4">
        <v>2623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6">
        <f t="shared" si="3"/>
        <v>0</v>
      </c>
    </row>
    <row r="44" spans="1:17" x14ac:dyDescent="0.3">
      <c r="A44" s="4" t="s">
        <v>10</v>
      </c>
      <c r="B44" s="4">
        <v>244</v>
      </c>
      <c r="C44" s="4">
        <v>310</v>
      </c>
      <c r="D44" s="4">
        <v>2623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6">
        <f t="shared" si="3"/>
        <v>0</v>
      </c>
    </row>
    <row r="45" spans="1:17" x14ac:dyDescent="0.3">
      <c r="A45" s="4" t="s">
        <v>11</v>
      </c>
      <c r="B45" s="4">
        <v>244</v>
      </c>
      <c r="C45" s="4">
        <v>310</v>
      </c>
      <c r="D45" s="4">
        <v>2623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6">
        <f t="shared" si="3"/>
        <v>0</v>
      </c>
    </row>
    <row r="46" spans="1:17" x14ac:dyDescent="0.3">
      <c r="A46" s="4" t="s">
        <v>12</v>
      </c>
      <c r="B46" s="4">
        <v>244</v>
      </c>
      <c r="C46" s="4">
        <v>310</v>
      </c>
      <c r="D46" s="4">
        <v>2623</v>
      </c>
      <c r="E46" s="5">
        <v>3333</v>
      </c>
      <c r="F46" s="5">
        <v>3333</v>
      </c>
      <c r="G46" s="5">
        <v>3333</v>
      </c>
      <c r="H46" s="5">
        <v>3333</v>
      </c>
      <c r="I46" s="5">
        <v>3333</v>
      </c>
      <c r="J46" s="5">
        <v>3333</v>
      </c>
      <c r="K46" s="5">
        <v>3333</v>
      </c>
      <c r="L46" s="5">
        <v>3333</v>
      </c>
      <c r="M46" s="5">
        <v>3333</v>
      </c>
      <c r="N46" s="5">
        <v>3333</v>
      </c>
      <c r="O46" s="5">
        <v>3333</v>
      </c>
      <c r="P46" s="5">
        <v>3337</v>
      </c>
      <c r="Q46" s="6">
        <f t="shared" si="3"/>
        <v>40000</v>
      </c>
    </row>
    <row r="47" spans="1:17" x14ac:dyDescent="0.3">
      <c r="A47" s="4" t="s">
        <v>13</v>
      </c>
      <c r="B47" s="4">
        <v>244</v>
      </c>
      <c r="C47" s="4">
        <v>310</v>
      </c>
      <c r="D47" s="4">
        <v>2623</v>
      </c>
      <c r="E47" s="5">
        <v>3333</v>
      </c>
      <c r="F47" s="5">
        <v>3333</v>
      </c>
      <c r="G47" s="5">
        <v>3333</v>
      </c>
      <c r="H47" s="5">
        <v>3333</v>
      </c>
      <c r="I47" s="5">
        <v>3333</v>
      </c>
      <c r="J47" s="5">
        <v>3333</v>
      </c>
      <c r="K47" s="5">
        <v>3333</v>
      </c>
      <c r="L47" s="5">
        <v>3333</v>
      </c>
      <c r="M47" s="5">
        <v>3333</v>
      </c>
      <c r="N47" s="5">
        <v>3333</v>
      </c>
      <c r="O47" s="5">
        <v>3333</v>
      </c>
      <c r="P47" s="5">
        <v>3337</v>
      </c>
      <c r="Q47" s="6">
        <f t="shared" si="3"/>
        <v>40000</v>
      </c>
    </row>
    <row r="48" spans="1:17" x14ac:dyDescent="0.3">
      <c r="A48" s="4" t="s">
        <v>14</v>
      </c>
      <c r="B48" s="4">
        <v>244</v>
      </c>
      <c r="C48" s="4">
        <v>310</v>
      </c>
      <c r="D48" s="4">
        <v>2623</v>
      </c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6">
        <f t="shared" si="3"/>
        <v>0</v>
      </c>
    </row>
    <row r="49" spans="1:17" x14ac:dyDescent="0.3">
      <c r="A49" s="4" t="s">
        <v>15</v>
      </c>
      <c r="B49" s="4">
        <v>244</v>
      </c>
      <c r="C49" s="4">
        <v>310</v>
      </c>
      <c r="D49" s="4">
        <v>2623</v>
      </c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6">
        <f t="shared" si="3"/>
        <v>0</v>
      </c>
    </row>
    <row r="50" spans="1:17" x14ac:dyDescent="0.3">
      <c r="A50" s="4" t="s">
        <v>16</v>
      </c>
      <c r="B50" s="4">
        <v>244</v>
      </c>
      <c r="C50" s="4">
        <v>310</v>
      </c>
      <c r="D50" s="4">
        <v>2623</v>
      </c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6">
        <f t="shared" si="3"/>
        <v>0</v>
      </c>
    </row>
    <row r="51" spans="1:17" x14ac:dyDescent="0.3">
      <c r="A51" s="4" t="s">
        <v>17</v>
      </c>
      <c r="B51" s="4">
        <v>244</v>
      </c>
      <c r="C51" s="4">
        <v>310</v>
      </c>
      <c r="D51" s="4">
        <v>2623</v>
      </c>
      <c r="E51" s="5">
        <v>5833</v>
      </c>
      <c r="F51" s="5">
        <v>5833</v>
      </c>
      <c r="G51" s="5">
        <v>5833</v>
      </c>
      <c r="H51" s="5">
        <v>5833</v>
      </c>
      <c r="I51" s="5">
        <v>5833</v>
      </c>
      <c r="J51" s="5">
        <v>5833</v>
      </c>
      <c r="K51" s="5">
        <v>5833</v>
      </c>
      <c r="L51" s="5">
        <v>5833</v>
      </c>
      <c r="M51" s="5">
        <v>5833</v>
      </c>
      <c r="N51" s="5">
        <v>5833</v>
      </c>
      <c r="O51" s="5">
        <v>5833</v>
      </c>
      <c r="P51" s="5">
        <v>5837</v>
      </c>
      <c r="Q51" s="6">
        <f t="shared" si="3"/>
        <v>70000</v>
      </c>
    </row>
    <row r="52" spans="1:17" x14ac:dyDescent="0.3">
      <c r="A52" s="4" t="s">
        <v>18</v>
      </c>
      <c r="B52" s="4">
        <v>244</v>
      </c>
      <c r="C52" s="4">
        <v>310</v>
      </c>
      <c r="D52" s="4">
        <v>2623</v>
      </c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6">
        <f t="shared" si="3"/>
        <v>0</v>
      </c>
    </row>
    <row r="53" spans="1:17" x14ac:dyDescent="0.3">
      <c r="A53" s="4" t="s">
        <v>19</v>
      </c>
      <c r="B53" s="4">
        <v>244</v>
      </c>
      <c r="C53" s="4">
        <v>310</v>
      </c>
      <c r="D53" s="4">
        <v>2623</v>
      </c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6">
        <f t="shared" si="3"/>
        <v>0</v>
      </c>
    </row>
    <row r="54" spans="1:17" x14ac:dyDescent="0.3">
      <c r="A54" s="4" t="s">
        <v>20</v>
      </c>
      <c r="B54" s="4">
        <v>244</v>
      </c>
      <c r="C54" s="4">
        <v>310</v>
      </c>
      <c r="D54" s="4">
        <v>2623</v>
      </c>
      <c r="E54" s="5">
        <v>5000</v>
      </c>
      <c r="F54" s="5">
        <v>5000</v>
      </c>
      <c r="G54" s="5">
        <v>5000</v>
      </c>
      <c r="H54" s="5">
        <v>5000</v>
      </c>
      <c r="I54" s="5">
        <v>5000</v>
      </c>
      <c r="J54" s="5">
        <v>5000</v>
      </c>
      <c r="K54" s="5">
        <v>5000</v>
      </c>
      <c r="L54" s="5">
        <v>5000</v>
      </c>
      <c r="M54" s="5">
        <v>5000</v>
      </c>
      <c r="N54" s="5">
        <v>5000</v>
      </c>
      <c r="O54" s="5">
        <v>5000</v>
      </c>
      <c r="P54" s="5">
        <v>5000</v>
      </c>
      <c r="Q54" s="6">
        <f t="shared" si="3"/>
        <v>60000</v>
      </c>
    </row>
    <row r="55" spans="1:17" x14ac:dyDescent="0.3">
      <c r="A55" s="4" t="s">
        <v>21</v>
      </c>
      <c r="B55" s="4">
        <v>244</v>
      </c>
      <c r="C55" s="4">
        <v>310</v>
      </c>
      <c r="D55" s="4">
        <v>2623</v>
      </c>
      <c r="E55" s="5">
        <v>3333</v>
      </c>
      <c r="F55" s="5">
        <v>3333</v>
      </c>
      <c r="G55" s="5">
        <v>3333</v>
      </c>
      <c r="H55" s="5">
        <v>3333</v>
      </c>
      <c r="I55" s="5">
        <v>3333</v>
      </c>
      <c r="J55" s="5">
        <v>3333</v>
      </c>
      <c r="K55" s="5">
        <v>3333</v>
      </c>
      <c r="L55" s="5">
        <v>3333</v>
      </c>
      <c r="M55" s="5">
        <v>3333</v>
      </c>
      <c r="N55" s="5">
        <v>3333</v>
      </c>
      <c r="O55" s="5">
        <v>3333</v>
      </c>
      <c r="P55" s="5">
        <v>3337</v>
      </c>
      <c r="Q55" s="6">
        <f t="shared" si="3"/>
        <v>40000</v>
      </c>
    </row>
    <row r="56" spans="1:17" x14ac:dyDescent="0.3">
      <c r="A56" s="4" t="s">
        <v>22</v>
      </c>
      <c r="B56" s="4">
        <v>244</v>
      </c>
      <c r="C56" s="4">
        <v>310</v>
      </c>
      <c r="D56" s="4">
        <v>2623</v>
      </c>
      <c r="E56" s="5">
        <v>5000</v>
      </c>
      <c r="F56" s="5">
        <v>5000</v>
      </c>
      <c r="G56" s="5">
        <v>5000</v>
      </c>
      <c r="H56" s="5">
        <v>5000</v>
      </c>
      <c r="I56" s="5">
        <v>5000</v>
      </c>
      <c r="J56" s="5">
        <v>5000</v>
      </c>
      <c r="K56" s="5">
        <v>5000</v>
      </c>
      <c r="L56" s="5">
        <v>5000</v>
      </c>
      <c r="M56" s="5">
        <v>5000</v>
      </c>
      <c r="N56" s="5">
        <v>5000</v>
      </c>
      <c r="O56" s="5">
        <v>5000</v>
      </c>
      <c r="P56" s="5">
        <v>5000</v>
      </c>
      <c r="Q56" s="6">
        <f t="shared" si="3"/>
        <v>60000</v>
      </c>
    </row>
    <row r="57" spans="1:17" x14ac:dyDescent="0.3">
      <c r="A57" s="4" t="s">
        <v>23</v>
      </c>
      <c r="B57" s="4">
        <v>244</v>
      </c>
      <c r="C57" s="4">
        <v>310</v>
      </c>
      <c r="D57" s="4">
        <v>2623</v>
      </c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6">
        <f t="shared" si="3"/>
        <v>0</v>
      </c>
    </row>
    <row r="58" spans="1:17" x14ac:dyDescent="0.3">
      <c r="A58" s="4" t="s">
        <v>24</v>
      </c>
      <c r="B58" s="4">
        <v>244</v>
      </c>
      <c r="C58" s="4">
        <v>310</v>
      </c>
      <c r="D58" s="4">
        <v>2623</v>
      </c>
      <c r="E58" s="5">
        <v>2042</v>
      </c>
      <c r="F58" s="5">
        <v>2042</v>
      </c>
      <c r="G58" s="5">
        <v>2042</v>
      </c>
      <c r="H58" s="5">
        <v>2042</v>
      </c>
      <c r="I58" s="5">
        <v>2042</v>
      </c>
      <c r="J58" s="5">
        <v>2042</v>
      </c>
      <c r="K58" s="5">
        <v>2042</v>
      </c>
      <c r="L58" s="5">
        <v>2042</v>
      </c>
      <c r="M58" s="5">
        <v>2042</v>
      </c>
      <c r="N58" s="5">
        <v>2042</v>
      </c>
      <c r="O58" s="5">
        <v>2042</v>
      </c>
      <c r="P58" s="5">
        <v>2038</v>
      </c>
      <c r="Q58" s="6">
        <f t="shared" si="3"/>
        <v>24500</v>
      </c>
    </row>
    <row r="59" spans="1:17" x14ac:dyDescent="0.3">
      <c r="A59" s="4" t="s">
        <v>25</v>
      </c>
      <c r="B59" s="4">
        <v>244</v>
      </c>
      <c r="C59" s="4">
        <v>310</v>
      </c>
      <c r="D59" s="4">
        <v>2623</v>
      </c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6">
        <f t="shared" si="3"/>
        <v>0</v>
      </c>
    </row>
    <row r="60" spans="1:17" x14ac:dyDescent="0.3">
      <c r="A60" s="8" t="s">
        <v>29</v>
      </c>
      <c r="B60" s="7"/>
      <c r="C60" s="7"/>
      <c r="D60" s="7"/>
      <c r="E60" s="6">
        <f>SUM(E34:E59)</f>
        <v>39541</v>
      </c>
      <c r="F60" s="6">
        <f t="shared" ref="F60" si="4">SUM(F34:F59)</f>
        <v>39541</v>
      </c>
      <c r="G60" s="6">
        <f t="shared" ref="G60" si="5">SUM(G34:G59)</f>
        <v>39541</v>
      </c>
      <c r="H60" s="6">
        <f t="shared" ref="H60" si="6">SUM(H34:H59)</f>
        <v>39541</v>
      </c>
      <c r="I60" s="6">
        <f t="shared" ref="I60" si="7">SUM(I34:I59)</f>
        <v>39541</v>
      </c>
      <c r="J60" s="6">
        <f t="shared" ref="J60" si="8">SUM(J34:J59)</f>
        <v>39541</v>
      </c>
      <c r="K60" s="6">
        <f t="shared" ref="K60" si="9">SUM(K34:K59)</f>
        <v>39541</v>
      </c>
      <c r="L60" s="6">
        <f t="shared" ref="L60" si="10">SUM(L34:L59)</f>
        <v>39541</v>
      </c>
      <c r="M60" s="6">
        <f t="shared" ref="M60" si="11">SUM(M34:M59)</f>
        <v>39541</v>
      </c>
      <c r="N60" s="6">
        <f t="shared" ref="N60" si="12">SUM(N34:N59)</f>
        <v>39541</v>
      </c>
      <c r="O60" s="6">
        <f t="shared" ref="O60" si="13">SUM(O34:O59)</f>
        <v>39541</v>
      </c>
      <c r="P60" s="6">
        <f t="shared" ref="P60" si="14">SUM(P34:P59)</f>
        <v>39549</v>
      </c>
      <c r="Q60" s="6">
        <f t="shared" ref="Q60" si="15">SUM(Q34:Q59)</f>
        <v>474500</v>
      </c>
    </row>
    <row r="61" spans="1:17" x14ac:dyDescent="0.3">
      <c r="A61" s="4" t="s">
        <v>26</v>
      </c>
      <c r="B61" s="4">
        <v>244</v>
      </c>
      <c r="C61" s="4">
        <v>310</v>
      </c>
      <c r="D61" s="4">
        <v>2623</v>
      </c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6">
        <f t="shared" ref="Q61" si="16">SUM(E61:P61)</f>
        <v>0</v>
      </c>
    </row>
    <row r="62" spans="1:17" x14ac:dyDescent="0.3">
      <c r="A62" s="8" t="s">
        <v>33</v>
      </c>
      <c r="B62" s="1"/>
      <c r="C62" s="1"/>
      <c r="D62" s="1"/>
      <c r="E62" s="6">
        <f>E60+E61</f>
        <v>39541</v>
      </c>
      <c r="F62" s="6">
        <f t="shared" ref="F62" si="17">F60+F61</f>
        <v>39541</v>
      </c>
      <c r="G62" s="6">
        <f t="shared" ref="G62" si="18">G60+G61</f>
        <v>39541</v>
      </c>
      <c r="H62" s="6">
        <f t="shared" ref="H62" si="19">H60+H61</f>
        <v>39541</v>
      </c>
      <c r="I62" s="6">
        <f t="shared" ref="I62" si="20">I60+I61</f>
        <v>39541</v>
      </c>
      <c r="J62" s="6">
        <f t="shared" ref="J62" si="21">J60+J61</f>
        <v>39541</v>
      </c>
      <c r="K62" s="6">
        <f t="shared" ref="K62" si="22">K60+K61</f>
        <v>39541</v>
      </c>
      <c r="L62" s="6">
        <f t="shared" ref="L62" si="23">L60+L61</f>
        <v>39541</v>
      </c>
      <c r="M62" s="6">
        <f t="shared" ref="M62" si="24">M60+M61</f>
        <v>39541</v>
      </c>
      <c r="N62" s="6">
        <f t="shared" ref="N62" si="25">N60+N61</f>
        <v>39541</v>
      </c>
      <c r="O62" s="6">
        <f t="shared" ref="O62" si="26">O60+O61</f>
        <v>39541</v>
      </c>
      <c r="P62" s="6">
        <f t="shared" ref="P62" si="27">P60+P61</f>
        <v>39549</v>
      </c>
      <c r="Q62" s="6">
        <f t="shared" ref="Q62" si="28">Q60+Q61</f>
        <v>474500</v>
      </c>
    </row>
    <row r="64" spans="1:17" x14ac:dyDescent="0.3">
      <c r="A64" s="2" t="s">
        <v>27</v>
      </c>
      <c r="B64" s="2" t="s">
        <v>30</v>
      </c>
      <c r="C64" s="2" t="s">
        <v>31</v>
      </c>
      <c r="D64" s="2" t="s">
        <v>32</v>
      </c>
      <c r="E64" s="2">
        <v>1</v>
      </c>
      <c r="F64" s="2">
        <v>2</v>
      </c>
      <c r="G64" s="2">
        <v>3</v>
      </c>
      <c r="H64" s="2">
        <v>4</v>
      </c>
      <c r="I64" s="2">
        <v>5</v>
      </c>
      <c r="J64" s="2">
        <v>6</v>
      </c>
      <c r="K64" s="2">
        <v>7</v>
      </c>
      <c r="L64" s="2">
        <v>8</v>
      </c>
      <c r="M64" s="2">
        <v>9</v>
      </c>
      <c r="N64" s="2">
        <v>10</v>
      </c>
      <c r="O64" s="2">
        <v>11</v>
      </c>
      <c r="P64" s="2">
        <v>12</v>
      </c>
      <c r="Q64" s="2" t="s">
        <v>28</v>
      </c>
    </row>
    <row r="65" spans="1:17" x14ac:dyDescent="0.3">
      <c r="A65" s="4" t="s">
        <v>0</v>
      </c>
      <c r="B65" s="4">
        <v>244</v>
      </c>
      <c r="C65" s="4">
        <v>340</v>
      </c>
      <c r="D65" s="4">
        <v>2623</v>
      </c>
      <c r="E65" s="5">
        <v>4081</v>
      </c>
      <c r="F65" s="5">
        <v>4081</v>
      </c>
      <c r="G65" s="5">
        <v>4081</v>
      </c>
      <c r="H65" s="5">
        <v>4081</v>
      </c>
      <c r="I65" s="5">
        <v>4081</v>
      </c>
      <c r="J65" s="5">
        <v>4081</v>
      </c>
      <c r="K65" s="5">
        <v>4081</v>
      </c>
      <c r="L65" s="5">
        <v>4081</v>
      </c>
      <c r="M65" s="5">
        <v>4081</v>
      </c>
      <c r="N65" s="5">
        <v>4081</v>
      </c>
      <c r="O65" s="5">
        <v>4081</v>
      </c>
      <c r="P65" s="5">
        <v>4075</v>
      </c>
      <c r="Q65" s="6">
        <f>SUM(E65:P65)</f>
        <v>48966</v>
      </c>
    </row>
    <row r="66" spans="1:17" x14ac:dyDescent="0.3">
      <c r="A66" s="4" t="s">
        <v>1</v>
      </c>
      <c r="B66" s="4">
        <v>244</v>
      </c>
      <c r="C66" s="4">
        <v>340</v>
      </c>
      <c r="D66" s="4">
        <v>2623</v>
      </c>
      <c r="E66" s="5">
        <v>2904</v>
      </c>
      <c r="F66" s="5">
        <v>2904</v>
      </c>
      <c r="G66" s="5">
        <v>2904</v>
      </c>
      <c r="H66" s="5">
        <v>2904</v>
      </c>
      <c r="I66" s="5">
        <v>2904</v>
      </c>
      <c r="J66" s="5">
        <v>2904</v>
      </c>
      <c r="K66" s="5">
        <v>2904</v>
      </c>
      <c r="L66" s="5">
        <v>2904</v>
      </c>
      <c r="M66" s="5">
        <v>2904</v>
      </c>
      <c r="N66" s="5">
        <v>2904</v>
      </c>
      <c r="O66" s="5">
        <v>2904</v>
      </c>
      <c r="P66" s="5">
        <v>2899</v>
      </c>
      <c r="Q66" s="6">
        <f t="shared" ref="Q66:Q90" si="29">SUM(E66:P66)</f>
        <v>34843</v>
      </c>
    </row>
    <row r="67" spans="1:17" x14ac:dyDescent="0.3">
      <c r="A67" s="4" t="s">
        <v>2</v>
      </c>
      <c r="B67" s="4">
        <v>244</v>
      </c>
      <c r="C67" s="4">
        <v>340</v>
      </c>
      <c r="D67" s="4">
        <v>2623</v>
      </c>
      <c r="E67" s="5">
        <v>3005</v>
      </c>
      <c r="F67" s="5">
        <v>3005</v>
      </c>
      <c r="G67" s="5">
        <v>3005</v>
      </c>
      <c r="H67" s="5">
        <v>3005</v>
      </c>
      <c r="I67" s="5">
        <v>3005</v>
      </c>
      <c r="J67" s="5">
        <v>3005</v>
      </c>
      <c r="K67" s="5">
        <v>3005</v>
      </c>
      <c r="L67" s="5">
        <v>3005</v>
      </c>
      <c r="M67" s="5">
        <v>3005</v>
      </c>
      <c r="N67" s="5">
        <v>3005</v>
      </c>
      <c r="O67" s="5">
        <v>3005</v>
      </c>
      <c r="P67" s="5">
        <v>3001</v>
      </c>
      <c r="Q67" s="6">
        <f t="shared" si="29"/>
        <v>36056</v>
      </c>
    </row>
    <row r="68" spans="1:17" x14ac:dyDescent="0.3">
      <c r="A68" s="4" t="s">
        <v>3</v>
      </c>
      <c r="B68" s="4">
        <v>244</v>
      </c>
      <c r="C68" s="4">
        <v>340</v>
      </c>
      <c r="D68" s="4">
        <v>2623</v>
      </c>
      <c r="E68" s="5">
        <v>5707</v>
      </c>
      <c r="F68" s="5">
        <v>5707</v>
      </c>
      <c r="G68" s="5">
        <v>5707</v>
      </c>
      <c r="H68" s="5">
        <v>5707</v>
      </c>
      <c r="I68" s="5">
        <v>5707</v>
      </c>
      <c r="J68" s="5">
        <v>5707</v>
      </c>
      <c r="K68" s="5">
        <v>5707</v>
      </c>
      <c r="L68" s="5">
        <v>5707</v>
      </c>
      <c r="M68" s="5">
        <v>5707</v>
      </c>
      <c r="N68" s="5">
        <v>5707</v>
      </c>
      <c r="O68" s="5">
        <v>5707</v>
      </c>
      <c r="P68" s="5">
        <v>5704</v>
      </c>
      <c r="Q68" s="6">
        <f t="shared" si="29"/>
        <v>68481</v>
      </c>
    </row>
    <row r="69" spans="1:17" x14ac:dyDescent="0.3">
      <c r="A69" s="4" t="s">
        <v>4</v>
      </c>
      <c r="B69" s="4">
        <v>244</v>
      </c>
      <c r="C69" s="4">
        <v>340</v>
      </c>
      <c r="D69" s="4">
        <v>2623</v>
      </c>
      <c r="E69" s="5">
        <v>1871</v>
      </c>
      <c r="F69" s="5">
        <v>1871</v>
      </c>
      <c r="G69" s="5">
        <v>1871</v>
      </c>
      <c r="H69" s="5">
        <v>1871</v>
      </c>
      <c r="I69" s="5">
        <v>1871</v>
      </c>
      <c r="J69" s="5">
        <v>1871</v>
      </c>
      <c r="K69" s="5">
        <v>1871</v>
      </c>
      <c r="L69" s="5">
        <v>1871</v>
      </c>
      <c r="M69" s="5">
        <v>1871</v>
      </c>
      <c r="N69" s="5">
        <v>1871</v>
      </c>
      <c r="O69" s="5">
        <v>1871</v>
      </c>
      <c r="P69" s="5">
        <v>1865</v>
      </c>
      <c r="Q69" s="6">
        <f t="shared" si="29"/>
        <v>22446</v>
      </c>
    </row>
    <row r="70" spans="1:17" x14ac:dyDescent="0.3">
      <c r="A70" s="4" t="s">
        <v>5</v>
      </c>
      <c r="B70" s="4">
        <v>244</v>
      </c>
      <c r="C70" s="4">
        <v>340</v>
      </c>
      <c r="D70" s="4">
        <v>2623</v>
      </c>
      <c r="E70" s="5">
        <v>4344</v>
      </c>
      <c r="F70" s="5">
        <v>4344</v>
      </c>
      <c r="G70" s="5">
        <v>4344</v>
      </c>
      <c r="H70" s="5">
        <v>4344</v>
      </c>
      <c r="I70" s="5">
        <v>4344</v>
      </c>
      <c r="J70" s="5">
        <v>4344</v>
      </c>
      <c r="K70" s="5">
        <v>4344</v>
      </c>
      <c r="L70" s="5">
        <v>4344</v>
      </c>
      <c r="M70" s="5">
        <v>4344</v>
      </c>
      <c r="N70" s="5">
        <v>4344</v>
      </c>
      <c r="O70" s="5">
        <v>4344</v>
      </c>
      <c r="P70" s="5">
        <v>4344</v>
      </c>
      <c r="Q70" s="6">
        <f t="shared" si="29"/>
        <v>52128</v>
      </c>
    </row>
    <row r="71" spans="1:17" x14ac:dyDescent="0.3">
      <c r="A71" s="4" t="s">
        <v>6</v>
      </c>
      <c r="B71" s="4">
        <v>244</v>
      </c>
      <c r="C71" s="4">
        <v>340</v>
      </c>
      <c r="D71" s="4">
        <v>2623</v>
      </c>
      <c r="E71" s="5">
        <v>5895</v>
      </c>
      <c r="F71" s="5">
        <v>5895</v>
      </c>
      <c r="G71" s="5">
        <v>5895</v>
      </c>
      <c r="H71" s="5">
        <v>5895</v>
      </c>
      <c r="I71" s="5">
        <v>5895</v>
      </c>
      <c r="J71" s="5">
        <v>5895</v>
      </c>
      <c r="K71" s="5">
        <v>5895</v>
      </c>
      <c r="L71" s="5">
        <v>5895</v>
      </c>
      <c r="M71" s="5">
        <v>5895</v>
      </c>
      <c r="N71" s="5">
        <v>5895</v>
      </c>
      <c r="O71" s="5">
        <v>5895</v>
      </c>
      <c r="P71" s="5">
        <v>5899</v>
      </c>
      <c r="Q71" s="6">
        <f t="shared" si="29"/>
        <v>70744</v>
      </c>
    </row>
    <row r="72" spans="1:17" x14ac:dyDescent="0.3">
      <c r="A72" s="4" t="s">
        <v>7</v>
      </c>
      <c r="B72" s="4">
        <v>244</v>
      </c>
      <c r="C72" s="4">
        <v>340</v>
      </c>
      <c r="D72" s="4">
        <v>2623</v>
      </c>
      <c r="E72" s="5">
        <v>13689</v>
      </c>
      <c r="F72" s="5">
        <v>13689</v>
      </c>
      <c r="G72" s="5">
        <v>13689</v>
      </c>
      <c r="H72" s="5">
        <v>13689</v>
      </c>
      <c r="I72" s="5">
        <v>13689</v>
      </c>
      <c r="J72" s="5">
        <v>13689</v>
      </c>
      <c r="K72" s="5">
        <v>13689</v>
      </c>
      <c r="L72" s="5">
        <v>13689</v>
      </c>
      <c r="M72" s="5">
        <v>13689</v>
      </c>
      <c r="N72" s="5">
        <v>13689</v>
      </c>
      <c r="O72" s="5">
        <v>13689</v>
      </c>
      <c r="P72" s="5">
        <v>13694</v>
      </c>
      <c r="Q72" s="6">
        <f t="shared" si="29"/>
        <v>164273</v>
      </c>
    </row>
    <row r="73" spans="1:17" x14ac:dyDescent="0.3">
      <c r="A73" s="4" t="s">
        <v>8</v>
      </c>
      <c r="B73" s="4">
        <v>244</v>
      </c>
      <c r="C73" s="4">
        <v>340</v>
      </c>
      <c r="D73" s="4">
        <v>2623</v>
      </c>
      <c r="E73" s="5">
        <v>10382</v>
      </c>
      <c r="F73" s="5">
        <v>10382</v>
      </c>
      <c r="G73" s="5">
        <v>10382</v>
      </c>
      <c r="H73" s="5">
        <v>10382</v>
      </c>
      <c r="I73" s="5">
        <v>10382</v>
      </c>
      <c r="J73" s="5">
        <v>10382</v>
      </c>
      <c r="K73" s="5">
        <v>10382</v>
      </c>
      <c r="L73" s="5">
        <v>10382</v>
      </c>
      <c r="M73" s="5">
        <v>10382</v>
      </c>
      <c r="N73" s="5">
        <v>10382</v>
      </c>
      <c r="O73" s="5">
        <v>10382</v>
      </c>
      <c r="P73" s="5">
        <v>10376</v>
      </c>
      <c r="Q73" s="6">
        <f t="shared" si="29"/>
        <v>124578</v>
      </c>
    </row>
    <row r="74" spans="1:17" x14ac:dyDescent="0.3">
      <c r="A74" s="4" t="s">
        <v>9</v>
      </c>
      <c r="B74" s="4">
        <v>244</v>
      </c>
      <c r="C74" s="4">
        <v>340</v>
      </c>
      <c r="D74" s="4">
        <v>2623</v>
      </c>
      <c r="E74" s="5">
        <v>4137</v>
      </c>
      <c r="F74" s="5">
        <v>4137</v>
      </c>
      <c r="G74" s="5">
        <v>4137</v>
      </c>
      <c r="H74" s="5">
        <v>4137</v>
      </c>
      <c r="I74" s="5">
        <v>4137</v>
      </c>
      <c r="J74" s="5">
        <v>4137</v>
      </c>
      <c r="K74" s="5">
        <v>4137</v>
      </c>
      <c r="L74" s="5">
        <v>4137</v>
      </c>
      <c r="M74" s="5">
        <v>4137</v>
      </c>
      <c r="N74" s="5">
        <v>4137</v>
      </c>
      <c r="O74" s="5">
        <v>4137</v>
      </c>
      <c r="P74" s="5">
        <v>4139</v>
      </c>
      <c r="Q74" s="6">
        <f t="shared" si="29"/>
        <v>49646</v>
      </c>
    </row>
    <row r="75" spans="1:17" x14ac:dyDescent="0.3">
      <c r="A75" s="4" t="s">
        <v>10</v>
      </c>
      <c r="B75" s="4">
        <v>244</v>
      </c>
      <c r="C75" s="4">
        <v>340</v>
      </c>
      <c r="D75" s="4">
        <v>2623</v>
      </c>
      <c r="E75" s="5">
        <v>506</v>
      </c>
      <c r="F75" s="5">
        <v>506</v>
      </c>
      <c r="G75" s="5">
        <v>506</v>
      </c>
      <c r="H75" s="5">
        <v>506</v>
      </c>
      <c r="I75" s="5">
        <v>506</v>
      </c>
      <c r="J75" s="5">
        <v>506</v>
      </c>
      <c r="K75" s="5">
        <v>506</v>
      </c>
      <c r="L75" s="5">
        <v>506</v>
      </c>
      <c r="M75" s="5">
        <v>506</v>
      </c>
      <c r="N75" s="5">
        <v>506</v>
      </c>
      <c r="O75" s="5">
        <v>506</v>
      </c>
      <c r="P75" s="5">
        <v>505</v>
      </c>
      <c r="Q75" s="6">
        <f t="shared" si="29"/>
        <v>6071</v>
      </c>
    </row>
    <row r="76" spans="1:17" x14ac:dyDescent="0.3">
      <c r="A76" s="4" t="s">
        <v>11</v>
      </c>
      <c r="B76" s="4">
        <v>244</v>
      </c>
      <c r="C76" s="4">
        <v>340</v>
      </c>
      <c r="D76" s="4">
        <v>2623</v>
      </c>
      <c r="E76" s="5">
        <v>404</v>
      </c>
      <c r="F76" s="5">
        <v>404</v>
      </c>
      <c r="G76" s="5">
        <v>404</v>
      </c>
      <c r="H76" s="5">
        <v>404</v>
      </c>
      <c r="I76" s="5">
        <v>404</v>
      </c>
      <c r="J76" s="5">
        <v>404</v>
      </c>
      <c r="K76" s="5">
        <v>404</v>
      </c>
      <c r="L76" s="5">
        <v>404</v>
      </c>
      <c r="M76" s="5">
        <v>404</v>
      </c>
      <c r="N76" s="5">
        <v>404</v>
      </c>
      <c r="O76" s="5">
        <v>404</v>
      </c>
      <c r="P76" s="5">
        <v>409</v>
      </c>
      <c r="Q76" s="6">
        <f t="shared" si="29"/>
        <v>4853</v>
      </c>
    </row>
    <row r="77" spans="1:17" x14ac:dyDescent="0.3">
      <c r="A77" s="4" t="s">
        <v>12</v>
      </c>
      <c r="B77" s="4">
        <v>244</v>
      </c>
      <c r="C77" s="4">
        <v>340</v>
      </c>
      <c r="D77" s="4">
        <v>2623</v>
      </c>
      <c r="E77" s="5">
        <v>5920</v>
      </c>
      <c r="F77" s="5">
        <v>5920</v>
      </c>
      <c r="G77" s="5">
        <v>5920</v>
      </c>
      <c r="H77" s="5">
        <v>5920</v>
      </c>
      <c r="I77" s="5">
        <v>5920</v>
      </c>
      <c r="J77" s="5">
        <v>5920</v>
      </c>
      <c r="K77" s="5">
        <v>5920</v>
      </c>
      <c r="L77" s="5">
        <v>5920</v>
      </c>
      <c r="M77" s="5">
        <v>5920</v>
      </c>
      <c r="N77" s="5">
        <v>5920</v>
      </c>
      <c r="O77" s="5">
        <v>5920</v>
      </c>
      <c r="P77" s="5">
        <v>5918</v>
      </c>
      <c r="Q77" s="6">
        <f t="shared" si="29"/>
        <v>71038</v>
      </c>
    </row>
    <row r="78" spans="1:17" x14ac:dyDescent="0.3">
      <c r="A78" s="4" t="s">
        <v>13</v>
      </c>
      <c r="B78" s="4">
        <v>244</v>
      </c>
      <c r="C78" s="4">
        <v>340</v>
      </c>
      <c r="D78" s="4">
        <v>2623</v>
      </c>
      <c r="E78" s="5">
        <v>8979</v>
      </c>
      <c r="F78" s="5">
        <v>8979</v>
      </c>
      <c r="G78" s="5">
        <v>8979</v>
      </c>
      <c r="H78" s="5">
        <v>8979</v>
      </c>
      <c r="I78" s="5">
        <v>8979</v>
      </c>
      <c r="J78" s="5">
        <v>8979</v>
      </c>
      <c r="K78" s="5">
        <v>8979</v>
      </c>
      <c r="L78" s="5">
        <v>8979</v>
      </c>
      <c r="M78" s="5">
        <v>8979</v>
      </c>
      <c r="N78" s="5">
        <v>8979</v>
      </c>
      <c r="O78" s="5">
        <v>8979</v>
      </c>
      <c r="P78" s="5">
        <v>8984</v>
      </c>
      <c r="Q78" s="6">
        <f t="shared" si="29"/>
        <v>107753</v>
      </c>
    </row>
    <row r="79" spans="1:17" x14ac:dyDescent="0.3">
      <c r="A79" s="4" t="s">
        <v>14</v>
      </c>
      <c r="B79" s="4">
        <v>244</v>
      </c>
      <c r="C79" s="4">
        <v>340</v>
      </c>
      <c r="D79" s="4">
        <v>2623</v>
      </c>
      <c r="E79" s="5">
        <v>17383</v>
      </c>
      <c r="F79" s="5">
        <v>17383</v>
      </c>
      <c r="G79" s="5">
        <v>17383</v>
      </c>
      <c r="H79" s="5">
        <v>17383</v>
      </c>
      <c r="I79" s="5">
        <v>17383</v>
      </c>
      <c r="J79" s="5">
        <v>17383</v>
      </c>
      <c r="K79" s="5">
        <v>17383</v>
      </c>
      <c r="L79" s="5">
        <v>17383</v>
      </c>
      <c r="M79" s="5">
        <v>17383</v>
      </c>
      <c r="N79" s="5">
        <v>17383</v>
      </c>
      <c r="O79" s="5">
        <v>17383</v>
      </c>
      <c r="P79" s="5">
        <v>17383</v>
      </c>
      <c r="Q79" s="6">
        <f t="shared" si="29"/>
        <v>208596</v>
      </c>
    </row>
    <row r="80" spans="1:17" x14ac:dyDescent="0.3">
      <c r="A80" s="4" t="s">
        <v>15</v>
      </c>
      <c r="B80" s="4">
        <v>244</v>
      </c>
      <c r="C80" s="4">
        <v>340</v>
      </c>
      <c r="D80" s="4">
        <v>2623</v>
      </c>
      <c r="E80" s="5">
        <v>3916</v>
      </c>
      <c r="F80" s="5">
        <v>3916</v>
      </c>
      <c r="G80" s="5">
        <v>3916</v>
      </c>
      <c r="H80" s="5">
        <v>3916</v>
      </c>
      <c r="I80" s="5">
        <v>3916</v>
      </c>
      <c r="J80" s="5">
        <v>3916</v>
      </c>
      <c r="K80" s="5">
        <v>3916</v>
      </c>
      <c r="L80" s="5">
        <v>3916</v>
      </c>
      <c r="M80" s="5">
        <v>3916</v>
      </c>
      <c r="N80" s="5">
        <v>3916</v>
      </c>
      <c r="O80" s="5">
        <v>3916</v>
      </c>
      <c r="P80" s="5">
        <v>3915</v>
      </c>
      <c r="Q80" s="6">
        <f t="shared" si="29"/>
        <v>46991</v>
      </c>
    </row>
    <row r="81" spans="1:19" x14ac:dyDescent="0.3">
      <c r="A81" s="4" t="s">
        <v>16</v>
      </c>
      <c r="B81" s="4">
        <v>244</v>
      </c>
      <c r="C81" s="4">
        <v>340</v>
      </c>
      <c r="D81" s="4">
        <v>2623</v>
      </c>
      <c r="E81" s="5">
        <v>5670</v>
      </c>
      <c r="F81" s="5">
        <v>5670</v>
      </c>
      <c r="G81" s="5">
        <v>5670</v>
      </c>
      <c r="H81" s="5">
        <v>5670</v>
      </c>
      <c r="I81" s="5">
        <v>5670</v>
      </c>
      <c r="J81" s="5">
        <v>5670</v>
      </c>
      <c r="K81" s="5">
        <v>5670</v>
      </c>
      <c r="L81" s="5">
        <v>5670</v>
      </c>
      <c r="M81" s="5">
        <v>5670</v>
      </c>
      <c r="N81" s="5">
        <v>5670</v>
      </c>
      <c r="O81" s="5">
        <v>5670</v>
      </c>
      <c r="P81" s="5">
        <v>5665</v>
      </c>
      <c r="Q81" s="6">
        <f t="shared" si="29"/>
        <v>68035</v>
      </c>
    </row>
    <row r="82" spans="1:19" x14ac:dyDescent="0.3">
      <c r="A82" s="4" t="s">
        <v>17</v>
      </c>
      <c r="B82" s="4">
        <v>244</v>
      </c>
      <c r="C82" s="4">
        <v>340</v>
      </c>
      <c r="D82" s="4">
        <v>2623</v>
      </c>
      <c r="E82" s="5">
        <v>2452</v>
      </c>
      <c r="F82" s="5">
        <v>2452</v>
      </c>
      <c r="G82" s="5">
        <v>2452</v>
      </c>
      <c r="H82" s="5">
        <v>2452</v>
      </c>
      <c r="I82" s="5">
        <v>2452</v>
      </c>
      <c r="J82" s="5">
        <v>2452</v>
      </c>
      <c r="K82" s="5">
        <v>2452</v>
      </c>
      <c r="L82" s="5">
        <v>2452</v>
      </c>
      <c r="M82" s="5">
        <v>2452</v>
      </c>
      <c r="N82" s="5">
        <v>2452</v>
      </c>
      <c r="O82" s="5">
        <v>2452</v>
      </c>
      <c r="P82" s="5">
        <v>2450</v>
      </c>
      <c r="Q82" s="6">
        <f t="shared" si="29"/>
        <v>29422</v>
      </c>
    </row>
    <row r="83" spans="1:19" x14ac:dyDescent="0.3">
      <c r="A83" s="4" t="s">
        <v>18</v>
      </c>
      <c r="B83" s="4">
        <v>244</v>
      </c>
      <c r="C83" s="4">
        <v>340</v>
      </c>
      <c r="D83" s="4">
        <v>2623</v>
      </c>
      <c r="E83" s="5">
        <v>1915</v>
      </c>
      <c r="F83" s="5">
        <v>1915</v>
      </c>
      <c r="G83" s="5">
        <v>1915</v>
      </c>
      <c r="H83" s="5">
        <v>1915</v>
      </c>
      <c r="I83" s="5">
        <v>1915</v>
      </c>
      <c r="J83" s="5">
        <v>1915</v>
      </c>
      <c r="K83" s="5">
        <v>1915</v>
      </c>
      <c r="L83" s="5">
        <v>1915</v>
      </c>
      <c r="M83" s="5">
        <v>1915</v>
      </c>
      <c r="N83" s="5">
        <v>1915</v>
      </c>
      <c r="O83" s="5">
        <v>1915</v>
      </c>
      <c r="P83" s="5">
        <v>1917</v>
      </c>
      <c r="Q83" s="6">
        <f t="shared" si="29"/>
        <v>22982</v>
      </c>
    </row>
    <row r="84" spans="1:19" x14ac:dyDescent="0.3">
      <c r="A84" s="4" t="s">
        <v>19</v>
      </c>
      <c r="B84" s="4">
        <v>244</v>
      </c>
      <c r="C84" s="4">
        <v>340</v>
      </c>
      <c r="D84" s="4">
        <v>2623</v>
      </c>
      <c r="E84" s="5">
        <v>5023</v>
      </c>
      <c r="F84" s="5">
        <v>5023</v>
      </c>
      <c r="G84" s="5">
        <v>5023</v>
      </c>
      <c r="H84" s="5">
        <v>5023</v>
      </c>
      <c r="I84" s="5">
        <v>5023</v>
      </c>
      <c r="J84" s="5">
        <v>5023</v>
      </c>
      <c r="K84" s="5">
        <v>5023</v>
      </c>
      <c r="L84" s="5">
        <v>5023</v>
      </c>
      <c r="M84" s="5">
        <v>5023</v>
      </c>
      <c r="N84" s="5">
        <v>5023</v>
      </c>
      <c r="O84" s="5">
        <v>5023</v>
      </c>
      <c r="P84" s="5">
        <v>5020</v>
      </c>
      <c r="Q84" s="6">
        <f t="shared" si="29"/>
        <v>60273</v>
      </c>
    </row>
    <row r="85" spans="1:19" x14ac:dyDescent="0.3">
      <c r="A85" s="4" t="s">
        <v>20</v>
      </c>
      <c r="B85" s="4">
        <v>244</v>
      </c>
      <c r="C85" s="4">
        <v>340</v>
      </c>
      <c r="D85" s="4">
        <v>2623</v>
      </c>
      <c r="E85" s="5">
        <v>6646</v>
      </c>
      <c r="F85" s="5">
        <v>6646</v>
      </c>
      <c r="G85" s="5">
        <v>6646</v>
      </c>
      <c r="H85" s="5">
        <v>6646</v>
      </c>
      <c r="I85" s="5">
        <v>6646</v>
      </c>
      <c r="J85" s="5">
        <v>6646</v>
      </c>
      <c r="K85" s="5">
        <v>6646</v>
      </c>
      <c r="L85" s="5">
        <v>6646</v>
      </c>
      <c r="M85" s="5">
        <v>6646</v>
      </c>
      <c r="N85" s="5">
        <v>6646</v>
      </c>
      <c r="O85" s="5">
        <v>6646</v>
      </c>
      <c r="P85" s="5">
        <v>6641</v>
      </c>
      <c r="Q85" s="6">
        <f t="shared" si="29"/>
        <v>79747</v>
      </c>
    </row>
    <row r="86" spans="1:19" x14ac:dyDescent="0.3">
      <c r="A86" s="4" t="s">
        <v>21</v>
      </c>
      <c r="B86" s="4">
        <v>244</v>
      </c>
      <c r="C86" s="4">
        <v>340</v>
      </c>
      <c r="D86" s="4">
        <v>2623</v>
      </c>
      <c r="E86" s="5">
        <v>4940</v>
      </c>
      <c r="F86" s="5">
        <v>4940</v>
      </c>
      <c r="G86" s="5">
        <v>4940</v>
      </c>
      <c r="H86" s="5">
        <v>4940</v>
      </c>
      <c r="I86" s="5">
        <v>4940</v>
      </c>
      <c r="J86" s="5">
        <v>4940</v>
      </c>
      <c r="K86" s="5">
        <v>4940</v>
      </c>
      <c r="L86" s="5">
        <v>4940</v>
      </c>
      <c r="M86" s="5">
        <v>4940</v>
      </c>
      <c r="N86" s="5">
        <v>4940</v>
      </c>
      <c r="O86" s="5">
        <v>4940</v>
      </c>
      <c r="P86" s="5">
        <v>4938</v>
      </c>
      <c r="Q86" s="6">
        <f t="shared" si="29"/>
        <v>59278</v>
      </c>
    </row>
    <row r="87" spans="1:19" x14ac:dyDescent="0.3">
      <c r="A87" s="4" t="s">
        <v>22</v>
      </c>
      <c r="B87" s="4">
        <v>244</v>
      </c>
      <c r="C87" s="4">
        <v>340</v>
      </c>
      <c r="D87" s="4">
        <v>2623</v>
      </c>
      <c r="E87" s="5">
        <v>6743</v>
      </c>
      <c r="F87" s="5">
        <v>6743</v>
      </c>
      <c r="G87" s="5">
        <v>6743</v>
      </c>
      <c r="H87" s="5">
        <v>6743</v>
      </c>
      <c r="I87" s="5">
        <v>6743</v>
      </c>
      <c r="J87" s="5">
        <v>6743</v>
      </c>
      <c r="K87" s="5">
        <v>6743</v>
      </c>
      <c r="L87" s="5">
        <v>6743</v>
      </c>
      <c r="M87" s="5">
        <v>6743</v>
      </c>
      <c r="N87" s="5">
        <v>6743</v>
      </c>
      <c r="O87" s="5">
        <v>6743</v>
      </c>
      <c r="P87" s="5">
        <v>6742</v>
      </c>
      <c r="Q87" s="6">
        <f t="shared" si="29"/>
        <v>80915</v>
      </c>
    </row>
    <row r="88" spans="1:19" x14ac:dyDescent="0.3">
      <c r="A88" s="4" t="s">
        <v>23</v>
      </c>
      <c r="B88" s="4">
        <v>244</v>
      </c>
      <c r="C88" s="4">
        <v>340</v>
      </c>
      <c r="D88" s="4">
        <v>2623</v>
      </c>
      <c r="E88" s="5">
        <v>9793</v>
      </c>
      <c r="F88" s="5">
        <v>9793</v>
      </c>
      <c r="G88" s="5">
        <v>9793</v>
      </c>
      <c r="H88" s="5">
        <v>9793</v>
      </c>
      <c r="I88" s="5">
        <v>9793</v>
      </c>
      <c r="J88" s="5">
        <v>9793</v>
      </c>
      <c r="K88" s="5">
        <v>9793</v>
      </c>
      <c r="L88" s="5">
        <v>9793</v>
      </c>
      <c r="M88" s="5">
        <v>9793</v>
      </c>
      <c r="N88" s="5">
        <v>9793</v>
      </c>
      <c r="O88" s="5">
        <v>9793</v>
      </c>
      <c r="P88" s="5">
        <v>9792</v>
      </c>
      <c r="Q88" s="6">
        <f t="shared" si="29"/>
        <v>117515</v>
      </c>
    </row>
    <row r="89" spans="1:19" x14ac:dyDescent="0.3">
      <c r="A89" s="4" t="s">
        <v>24</v>
      </c>
      <c r="B89" s="4">
        <v>244</v>
      </c>
      <c r="C89" s="4">
        <v>340</v>
      </c>
      <c r="D89" s="4">
        <v>2623</v>
      </c>
      <c r="E89" s="5">
        <v>4506</v>
      </c>
      <c r="F89" s="5">
        <v>4506</v>
      </c>
      <c r="G89" s="5">
        <v>4506</v>
      </c>
      <c r="H89" s="5">
        <v>4506</v>
      </c>
      <c r="I89" s="5">
        <v>4506</v>
      </c>
      <c r="J89" s="5">
        <v>4506</v>
      </c>
      <c r="K89" s="5">
        <v>4506</v>
      </c>
      <c r="L89" s="5">
        <v>4506</v>
      </c>
      <c r="M89" s="5">
        <v>4506</v>
      </c>
      <c r="N89" s="5">
        <v>4506</v>
      </c>
      <c r="O89" s="5">
        <v>4506</v>
      </c>
      <c r="P89" s="5">
        <v>4502</v>
      </c>
      <c r="Q89" s="6">
        <f t="shared" si="29"/>
        <v>54068</v>
      </c>
    </row>
    <row r="90" spans="1:19" x14ac:dyDescent="0.3">
      <c r="A90" s="4" t="s">
        <v>25</v>
      </c>
      <c r="B90" s="4">
        <v>244</v>
      </c>
      <c r="C90" s="4">
        <v>340</v>
      </c>
      <c r="D90" s="4">
        <v>2623</v>
      </c>
      <c r="E90" s="5">
        <v>2765</v>
      </c>
      <c r="F90" s="5">
        <v>2765</v>
      </c>
      <c r="G90" s="5">
        <v>2765</v>
      </c>
      <c r="H90" s="5">
        <v>2765</v>
      </c>
      <c r="I90" s="5">
        <v>2765</v>
      </c>
      <c r="J90" s="5">
        <v>2765</v>
      </c>
      <c r="K90" s="5">
        <v>2765</v>
      </c>
      <c r="L90" s="5">
        <v>2765</v>
      </c>
      <c r="M90" s="5">
        <v>2765</v>
      </c>
      <c r="N90" s="5">
        <v>2765</v>
      </c>
      <c r="O90" s="5">
        <v>2765</v>
      </c>
      <c r="P90" s="5">
        <v>2764</v>
      </c>
      <c r="Q90" s="6">
        <f t="shared" si="29"/>
        <v>33179</v>
      </c>
    </row>
    <row r="91" spans="1:19" x14ac:dyDescent="0.3">
      <c r="A91" s="8" t="s">
        <v>29</v>
      </c>
      <c r="B91" s="7"/>
      <c r="C91" s="7"/>
      <c r="D91" s="7"/>
      <c r="E91" s="6">
        <f>SUM(E65:E90)</f>
        <v>143576</v>
      </c>
      <c r="F91" s="6">
        <f t="shared" ref="F91" si="30">SUM(F65:F90)</f>
        <v>143576</v>
      </c>
      <c r="G91" s="6">
        <f t="shared" ref="G91" si="31">SUM(G65:G90)</f>
        <v>143576</v>
      </c>
      <c r="H91" s="6">
        <f t="shared" ref="H91" si="32">SUM(H65:H90)</f>
        <v>143576</v>
      </c>
      <c r="I91" s="6">
        <f t="shared" ref="I91" si="33">SUM(I65:I90)</f>
        <v>143576</v>
      </c>
      <c r="J91" s="6">
        <f t="shared" ref="J91" si="34">SUM(J65:J90)</f>
        <v>143576</v>
      </c>
      <c r="K91" s="6">
        <f t="shared" ref="K91" si="35">SUM(K65:K90)</f>
        <v>143576</v>
      </c>
      <c r="L91" s="6">
        <f t="shared" ref="L91" si="36">SUM(L65:L90)</f>
        <v>143576</v>
      </c>
      <c r="M91" s="6">
        <f t="shared" ref="M91" si="37">SUM(M65:M90)</f>
        <v>143576</v>
      </c>
      <c r="N91" s="6">
        <f t="shared" ref="N91" si="38">SUM(N65:N90)</f>
        <v>143576</v>
      </c>
      <c r="O91" s="6">
        <f t="shared" ref="O91" si="39">SUM(O65:O90)</f>
        <v>143576</v>
      </c>
      <c r="P91" s="6">
        <f t="shared" ref="P91" si="40">SUM(P65:P90)</f>
        <v>143541</v>
      </c>
      <c r="Q91" s="6">
        <f t="shared" ref="Q91" si="41">SUM(Q65:Q90)</f>
        <v>1722877</v>
      </c>
    </row>
    <row r="92" spans="1:19" x14ac:dyDescent="0.3">
      <c r="A92" s="4" t="s">
        <v>26</v>
      </c>
      <c r="B92" s="4">
        <v>244</v>
      </c>
      <c r="C92" s="4">
        <v>340</v>
      </c>
      <c r="D92" s="4">
        <v>2623</v>
      </c>
      <c r="E92" s="5">
        <v>43417</v>
      </c>
      <c r="F92" s="5">
        <v>43417</v>
      </c>
      <c r="G92" s="5">
        <v>43417</v>
      </c>
      <c r="H92" s="5">
        <v>43417</v>
      </c>
      <c r="I92" s="5">
        <v>43417</v>
      </c>
      <c r="J92" s="5">
        <v>43417</v>
      </c>
      <c r="K92" s="5">
        <v>43417</v>
      </c>
      <c r="L92" s="5">
        <v>43417</v>
      </c>
      <c r="M92" s="5">
        <v>43417</v>
      </c>
      <c r="N92" s="5">
        <v>43417</v>
      </c>
      <c r="O92" s="5">
        <v>43417</v>
      </c>
      <c r="P92" s="5">
        <v>43449</v>
      </c>
      <c r="Q92" s="6">
        <f t="shared" ref="Q92" si="42">SUM(E92:P92)</f>
        <v>521036</v>
      </c>
    </row>
    <row r="93" spans="1:19" x14ac:dyDescent="0.3">
      <c r="A93" s="8" t="s">
        <v>33</v>
      </c>
      <c r="B93" s="1"/>
      <c r="C93" s="1"/>
      <c r="D93" s="1"/>
      <c r="E93" s="6">
        <f>E91+E92</f>
        <v>186993</v>
      </c>
      <c r="F93" s="6">
        <f t="shared" ref="F93" si="43">F91+F92</f>
        <v>186993</v>
      </c>
      <c r="G93" s="6">
        <f t="shared" ref="G93" si="44">G91+G92</f>
        <v>186993</v>
      </c>
      <c r="H93" s="6">
        <f t="shared" ref="H93" si="45">H91+H92</f>
        <v>186993</v>
      </c>
      <c r="I93" s="6">
        <f t="shared" ref="I93" si="46">I91+I92</f>
        <v>186993</v>
      </c>
      <c r="J93" s="6">
        <f t="shared" ref="J93" si="47">J91+J92</f>
        <v>186993</v>
      </c>
      <c r="K93" s="6">
        <f t="shared" ref="K93" si="48">K91+K92</f>
        <v>186993</v>
      </c>
      <c r="L93" s="6">
        <f t="shared" ref="L93" si="49">L91+L92</f>
        <v>186993</v>
      </c>
      <c r="M93" s="6">
        <f t="shared" ref="M93" si="50">M91+M92</f>
        <v>186993</v>
      </c>
      <c r="N93" s="6">
        <f t="shared" ref="N93" si="51">N91+N92</f>
        <v>186993</v>
      </c>
      <c r="O93" s="6">
        <f t="shared" ref="O93" si="52">O91+O92</f>
        <v>186993</v>
      </c>
      <c r="P93" s="6">
        <f t="shared" ref="P93" si="53">P91+P92</f>
        <v>186990</v>
      </c>
      <c r="Q93" s="6">
        <f t="shared" ref="Q93" si="54">Q91+Q92</f>
        <v>2243913</v>
      </c>
    </row>
    <row r="95" spans="1:19" x14ac:dyDescent="0.3">
      <c r="A95" s="2" t="s">
        <v>27</v>
      </c>
      <c r="B95" s="2" t="s">
        <v>30</v>
      </c>
      <c r="C95" s="2" t="s">
        <v>31</v>
      </c>
      <c r="D95" s="2" t="s">
        <v>32</v>
      </c>
      <c r="E95" s="2">
        <v>1</v>
      </c>
      <c r="F95" s="2">
        <v>2</v>
      </c>
      <c r="G95" s="2">
        <v>3</v>
      </c>
      <c r="H95" s="2">
        <v>4</v>
      </c>
      <c r="I95" s="2">
        <v>5</v>
      </c>
      <c r="J95" s="2">
        <v>6</v>
      </c>
      <c r="K95" s="2">
        <v>7</v>
      </c>
      <c r="L95" s="2">
        <v>8</v>
      </c>
      <c r="M95" s="2">
        <v>9</v>
      </c>
      <c r="N95" s="2">
        <v>10</v>
      </c>
      <c r="O95" s="2">
        <v>11</v>
      </c>
      <c r="P95" s="2">
        <v>12</v>
      </c>
      <c r="Q95" s="2" t="s">
        <v>28</v>
      </c>
    </row>
    <row r="96" spans="1:19" x14ac:dyDescent="0.3">
      <c r="A96" s="4" t="s">
        <v>0</v>
      </c>
      <c r="B96" s="4">
        <v>242</v>
      </c>
      <c r="C96" s="4">
        <v>310</v>
      </c>
      <c r="D96" s="4">
        <v>2623</v>
      </c>
      <c r="E96" s="5">
        <v>3333</v>
      </c>
      <c r="F96" s="5">
        <v>3333</v>
      </c>
      <c r="G96" s="5">
        <v>3333</v>
      </c>
      <c r="H96" s="5">
        <v>3333</v>
      </c>
      <c r="I96" s="5">
        <v>3333</v>
      </c>
      <c r="J96" s="5">
        <v>3333</v>
      </c>
      <c r="K96" s="5">
        <v>3333</v>
      </c>
      <c r="L96" s="5">
        <v>3333</v>
      </c>
      <c r="M96" s="5">
        <v>3333</v>
      </c>
      <c r="N96" s="5">
        <v>3333</v>
      </c>
      <c r="O96" s="5">
        <v>3333</v>
      </c>
      <c r="P96" s="5">
        <v>3337</v>
      </c>
      <c r="Q96" s="6">
        <f>SUM(E96:P96)</f>
        <v>40000</v>
      </c>
      <c r="S96" s="9"/>
    </row>
    <row r="97" spans="1:17" x14ac:dyDescent="0.3">
      <c r="A97" s="4" t="s">
        <v>1</v>
      </c>
      <c r="B97" s="4">
        <v>242</v>
      </c>
      <c r="C97" s="4">
        <v>310</v>
      </c>
      <c r="D97" s="4">
        <v>2623</v>
      </c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6">
        <f t="shared" ref="Q97:Q121" si="55">SUM(E97:P97)</f>
        <v>0</v>
      </c>
    </row>
    <row r="98" spans="1:17" x14ac:dyDescent="0.3">
      <c r="A98" s="4" t="s">
        <v>2</v>
      </c>
      <c r="B98" s="4">
        <v>242</v>
      </c>
      <c r="C98" s="4">
        <v>310</v>
      </c>
      <c r="D98" s="4">
        <v>2623</v>
      </c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6">
        <f t="shared" si="55"/>
        <v>0</v>
      </c>
    </row>
    <row r="99" spans="1:17" x14ac:dyDescent="0.3">
      <c r="A99" s="4" t="s">
        <v>3</v>
      </c>
      <c r="B99" s="4">
        <v>242</v>
      </c>
      <c r="C99" s="4">
        <v>310</v>
      </c>
      <c r="D99" s="4">
        <v>2623</v>
      </c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6">
        <f t="shared" si="55"/>
        <v>0</v>
      </c>
    </row>
    <row r="100" spans="1:17" x14ac:dyDescent="0.3">
      <c r="A100" s="4" t="s">
        <v>4</v>
      </c>
      <c r="B100" s="4">
        <v>242</v>
      </c>
      <c r="C100" s="4">
        <v>310</v>
      </c>
      <c r="D100" s="4">
        <v>2623</v>
      </c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6">
        <f t="shared" si="55"/>
        <v>0</v>
      </c>
    </row>
    <row r="101" spans="1:17" x14ac:dyDescent="0.3">
      <c r="A101" s="4" t="s">
        <v>5</v>
      </c>
      <c r="B101" s="4">
        <v>242</v>
      </c>
      <c r="C101" s="4">
        <v>310</v>
      </c>
      <c r="D101" s="4">
        <v>2623</v>
      </c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6">
        <f t="shared" si="55"/>
        <v>0</v>
      </c>
    </row>
    <row r="102" spans="1:17" x14ac:dyDescent="0.3">
      <c r="A102" s="4" t="s">
        <v>6</v>
      </c>
      <c r="B102" s="4">
        <v>242</v>
      </c>
      <c r="C102" s="4">
        <v>310</v>
      </c>
      <c r="D102" s="4">
        <v>2623</v>
      </c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6">
        <f t="shared" si="55"/>
        <v>0</v>
      </c>
    </row>
    <row r="103" spans="1:17" x14ac:dyDescent="0.3">
      <c r="A103" s="4" t="s">
        <v>7</v>
      </c>
      <c r="B103" s="4">
        <v>242</v>
      </c>
      <c r="C103" s="4">
        <v>310</v>
      </c>
      <c r="D103" s="4">
        <v>2623</v>
      </c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6">
        <f t="shared" si="55"/>
        <v>0</v>
      </c>
    </row>
    <row r="104" spans="1:17" x14ac:dyDescent="0.3">
      <c r="A104" s="4" t="s">
        <v>8</v>
      </c>
      <c r="B104" s="4">
        <v>242</v>
      </c>
      <c r="C104" s="4">
        <v>310</v>
      </c>
      <c r="D104" s="4">
        <v>2623</v>
      </c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6">
        <f t="shared" si="55"/>
        <v>0</v>
      </c>
    </row>
    <row r="105" spans="1:17" x14ac:dyDescent="0.3">
      <c r="A105" s="4" t="s">
        <v>9</v>
      </c>
      <c r="B105" s="4">
        <v>242</v>
      </c>
      <c r="C105" s="4">
        <v>310</v>
      </c>
      <c r="D105" s="4">
        <v>2623</v>
      </c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6">
        <f t="shared" si="55"/>
        <v>0</v>
      </c>
    </row>
    <row r="106" spans="1:17" x14ac:dyDescent="0.3">
      <c r="A106" s="4" t="s">
        <v>10</v>
      </c>
      <c r="B106" s="4">
        <v>242</v>
      </c>
      <c r="C106" s="4">
        <v>310</v>
      </c>
      <c r="D106" s="4">
        <v>2623</v>
      </c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6">
        <f t="shared" si="55"/>
        <v>0</v>
      </c>
    </row>
    <row r="107" spans="1:17" x14ac:dyDescent="0.3">
      <c r="A107" s="4" t="s">
        <v>11</v>
      </c>
      <c r="B107" s="4">
        <v>242</v>
      </c>
      <c r="C107" s="4">
        <v>310</v>
      </c>
      <c r="D107" s="4">
        <v>2623</v>
      </c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6">
        <f t="shared" si="55"/>
        <v>0</v>
      </c>
    </row>
    <row r="108" spans="1:17" x14ac:dyDescent="0.3">
      <c r="A108" s="4" t="s">
        <v>12</v>
      </c>
      <c r="B108" s="4">
        <v>242</v>
      </c>
      <c r="C108" s="4">
        <v>310</v>
      </c>
      <c r="D108" s="4">
        <v>2623</v>
      </c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6">
        <f t="shared" si="55"/>
        <v>0</v>
      </c>
    </row>
    <row r="109" spans="1:17" x14ac:dyDescent="0.3">
      <c r="A109" s="4" t="s">
        <v>13</v>
      </c>
      <c r="B109" s="4">
        <v>242</v>
      </c>
      <c r="C109" s="4">
        <v>310</v>
      </c>
      <c r="D109" s="4">
        <v>2623</v>
      </c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6">
        <f t="shared" si="55"/>
        <v>0</v>
      </c>
    </row>
    <row r="110" spans="1:17" x14ac:dyDescent="0.3">
      <c r="A110" s="4" t="s">
        <v>14</v>
      </c>
      <c r="B110" s="4">
        <v>242</v>
      </c>
      <c r="C110" s="4">
        <v>310</v>
      </c>
      <c r="D110" s="4">
        <v>2623</v>
      </c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6">
        <f t="shared" si="55"/>
        <v>0</v>
      </c>
    </row>
    <row r="111" spans="1:17" x14ac:dyDescent="0.3">
      <c r="A111" s="4" t="s">
        <v>15</v>
      </c>
      <c r="B111" s="4">
        <v>242</v>
      </c>
      <c r="C111" s="4">
        <v>310</v>
      </c>
      <c r="D111" s="4">
        <v>2623</v>
      </c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6">
        <f t="shared" si="55"/>
        <v>0</v>
      </c>
    </row>
    <row r="112" spans="1:17" x14ac:dyDescent="0.3">
      <c r="A112" s="4" t="s">
        <v>16</v>
      </c>
      <c r="B112" s="4">
        <v>242</v>
      </c>
      <c r="C112" s="4">
        <v>310</v>
      </c>
      <c r="D112" s="4">
        <v>2623</v>
      </c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6">
        <f t="shared" si="55"/>
        <v>0</v>
      </c>
    </row>
    <row r="113" spans="1:19" x14ac:dyDescent="0.3">
      <c r="A113" s="4" t="s">
        <v>17</v>
      </c>
      <c r="B113" s="4">
        <v>242</v>
      </c>
      <c r="C113" s="4">
        <v>310</v>
      </c>
      <c r="D113" s="4">
        <v>2623</v>
      </c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6">
        <f t="shared" si="55"/>
        <v>0</v>
      </c>
    </row>
    <row r="114" spans="1:19" x14ac:dyDescent="0.3">
      <c r="A114" s="4" t="s">
        <v>18</v>
      </c>
      <c r="B114" s="4">
        <v>242</v>
      </c>
      <c r="C114" s="4">
        <v>310</v>
      </c>
      <c r="D114" s="4">
        <v>2623</v>
      </c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6">
        <f t="shared" si="55"/>
        <v>0</v>
      </c>
    </row>
    <row r="115" spans="1:19" x14ac:dyDescent="0.3">
      <c r="A115" s="4" t="s">
        <v>19</v>
      </c>
      <c r="B115" s="4">
        <v>242</v>
      </c>
      <c r="C115" s="4">
        <v>310</v>
      </c>
      <c r="D115" s="4">
        <v>2623</v>
      </c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6">
        <f t="shared" si="55"/>
        <v>0</v>
      </c>
    </row>
    <row r="116" spans="1:19" x14ac:dyDescent="0.3">
      <c r="A116" s="4" t="s">
        <v>20</v>
      </c>
      <c r="B116" s="4">
        <v>242</v>
      </c>
      <c r="C116" s="4">
        <v>310</v>
      </c>
      <c r="D116" s="4">
        <v>2623</v>
      </c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6">
        <f t="shared" si="55"/>
        <v>0</v>
      </c>
    </row>
    <row r="117" spans="1:19" x14ac:dyDescent="0.3">
      <c r="A117" s="4" t="s">
        <v>21</v>
      </c>
      <c r="B117" s="4">
        <v>242</v>
      </c>
      <c r="C117" s="4">
        <v>310</v>
      </c>
      <c r="D117" s="4">
        <v>2623</v>
      </c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6">
        <f t="shared" si="55"/>
        <v>0</v>
      </c>
    </row>
    <row r="118" spans="1:19" x14ac:dyDescent="0.3">
      <c r="A118" s="4" t="s">
        <v>22</v>
      </c>
      <c r="B118" s="4">
        <v>242</v>
      </c>
      <c r="C118" s="4">
        <v>310</v>
      </c>
      <c r="D118" s="4">
        <v>2623</v>
      </c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6">
        <f t="shared" si="55"/>
        <v>0</v>
      </c>
    </row>
    <row r="119" spans="1:19" x14ac:dyDescent="0.3">
      <c r="A119" s="4" t="s">
        <v>23</v>
      </c>
      <c r="B119" s="4">
        <v>242</v>
      </c>
      <c r="C119" s="4">
        <v>310</v>
      </c>
      <c r="D119" s="4">
        <v>2623</v>
      </c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6">
        <f t="shared" si="55"/>
        <v>0</v>
      </c>
    </row>
    <row r="120" spans="1:19" x14ac:dyDescent="0.3">
      <c r="A120" s="4" t="s">
        <v>24</v>
      </c>
      <c r="B120" s="4">
        <v>242</v>
      </c>
      <c r="C120" s="4">
        <v>310</v>
      </c>
      <c r="D120" s="4">
        <v>2623</v>
      </c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6">
        <f t="shared" si="55"/>
        <v>0</v>
      </c>
    </row>
    <row r="121" spans="1:19" x14ac:dyDescent="0.3">
      <c r="A121" s="4" t="s">
        <v>25</v>
      </c>
      <c r="B121" s="4">
        <v>242</v>
      </c>
      <c r="C121" s="4">
        <v>310</v>
      </c>
      <c r="D121" s="4">
        <v>2623</v>
      </c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6">
        <f t="shared" si="55"/>
        <v>0</v>
      </c>
    </row>
    <row r="122" spans="1:19" x14ac:dyDescent="0.3">
      <c r="A122" s="8" t="s">
        <v>29</v>
      </c>
      <c r="B122" s="7"/>
      <c r="C122" s="7"/>
      <c r="D122" s="7"/>
      <c r="E122" s="6">
        <f>SUM(E96:E121)</f>
        <v>3333</v>
      </c>
      <c r="F122" s="6">
        <f t="shared" ref="F122" si="56">SUM(F96:F121)</f>
        <v>3333</v>
      </c>
      <c r="G122" s="6">
        <f t="shared" ref="G122" si="57">SUM(G96:G121)</f>
        <v>3333</v>
      </c>
      <c r="H122" s="6">
        <f t="shared" ref="H122" si="58">SUM(H96:H121)</f>
        <v>3333</v>
      </c>
      <c r="I122" s="6">
        <f t="shared" ref="I122" si="59">SUM(I96:I121)</f>
        <v>3333</v>
      </c>
      <c r="J122" s="6">
        <f t="shared" ref="J122" si="60">SUM(J96:J121)</f>
        <v>3333</v>
      </c>
      <c r="K122" s="6">
        <f t="shared" ref="K122" si="61">SUM(K96:K121)</f>
        <v>3333</v>
      </c>
      <c r="L122" s="6">
        <f t="shared" ref="L122" si="62">SUM(L96:L121)</f>
        <v>3333</v>
      </c>
      <c r="M122" s="6">
        <f t="shared" ref="M122" si="63">SUM(M96:M121)</f>
        <v>3333</v>
      </c>
      <c r="N122" s="6">
        <f t="shared" ref="N122" si="64">SUM(N96:N121)</f>
        <v>3333</v>
      </c>
      <c r="O122" s="6">
        <f t="shared" ref="O122" si="65">SUM(O96:O121)</f>
        <v>3333</v>
      </c>
      <c r="P122" s="6">
        <f t="shared" ref="P122" si="66">SUM(P96:P121)</f>
        <v>3337</v>
      </c>
      <c r="Q122" s="6">
        <f t="shared" ref="Q122" si="67">SUM(Q96:Q121)</f>
        <v>40000</v>
      </c>
    </row>
    <row r="123" spans="1:19" x14ac:dyDescent="0.3">
      <c r="A123" s="4" t="s">
        <v>26</v>
      </c>
      <c r="B123" s="4">
        <v>242</v>
      </c>
      <c r="C123" s="4">
        <v>310</v>
      </c>
      <c r="D123" s="4">
        <v>2623</v>
      </c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6">
        <f t="shared" ref="Q123" si="68">SUM(E123:P123)</f>
        <v>0</v>
      </c>
    </row>
    <row r="124" spans="1:19" x14ac:dyDescent="0.3">
      <c r="A124" s="8" t="s">
        <v>33</v>
      </c>
      <c r="B124" s="1"/>
      <c r="C124" s="1"/>
      <c r="D124" s="1"/>
      <c r="E124" s="6">
        <f>E122+E123</f>
        <v>3333</v>
      </c>
      <c r="F124" s="6">
        <f t="shared" ref="F124" si="69">F122+F123</f>
        <v>3333</v>
      </c>
      <c r="G124" s="6">
        <f t="shared" ref="G124" si="70">G122+G123</f>
        <v>3333</v>
      </c>
      <c r="H124" s="6">
        <f t="shared" ref="H124" si="71">H122+H123</f>
        <v>3333</v>
      </c>
      <c r="I124" s="6">
        <f t="shared" ref="I124" si="72">I122+I123</f>
        <v>3333</v>
      </c>
      <c r="J124" s="6">
        <f t="shared" ref="J124" si="73">J122+J123</f>
        <v>3333</v>
      </c>
      <c r="K124" s="6">
        <f t="shared" ref="K124" si="74">K122+K123</f>
        <v>3333</v>
      </c>
      <c r="L124" s="6">
        <f t="shared" ref="L124" si="75">L122+L123</f>
        <v>3333</v>
      </c>
      <c r="M124" s="6">
        <f t="shared" ref="M124" si="76">M122+M123</f>
        <v>3333</v>
      </c>
      <c r="N124" s="6">
        <f t="shared" ref="N124" si="77">N122+N123</f>
        <v>3333</v>
      </c>
      <c r="O124" s="6">
        <f t="shared" ref="O124" si="78">O122+O123</f>
        <v>3333</v>
      </c>
      <c r="P124" s="6">
        <f t="shared" ref="P124" si="79">P122+P123</f>
        <v>3337</v>
      </c>
      <c r="Q124" s="6">
        <f t="shared" ref="Q124" si="80">Q122+Q123</f>
        <v>40000</v>
      </c>
    </row>
    <row r="127" spans="1:19" x14ac:dyDescent="0.3">
      <c r="A127" s="2" t="s">
        <v>27</v>
      </c>
      <c r="B127" s="2" t="s">
        <v>30</v>
      </c>
      <c r="C127" s="2" t="s">
        <v>31</v>
      </c>
      <c r="D127" s="2" t="s">
        <v>32</v>
      </c>
      <c r="E127" s="2">
        <v>1</v>
      </c>
      <c r="F127" s="2">
        <v>2</v>
      </c>
      <c r="G127" s="2">
        <v>3</v>
      </c>
      <c r="H127" s="2">
        <v>4</v>
      </c>
      <c r="I127" s="2">
        <v>5</v>
      </c>
      <c r="J127" s="2">
        <v>6</v>
      </c>
      <c r="K127" s="2">
        <v>7</v>
      </c>
      <c r="L127" s="2">
        <v>8</v>
      </c>
      <c r="M127" s="2">
        <v>9</v>
      </c>
      <c r="N127" s="2">
        <v>10</v>
      </c>
      <c r="O127" s="2">
        <v>11</v>
      </c>
      <c r="P127" s="2">
        <v>12</v>
      </c>
      <c r="Q127" s="2" t="s">
        <v>28</v>
      </c>
      <c r="R127" t="s">
        <v>35</v>
      </c>
      <c r="S127" t="s">
        <v>37</v>
      </c>
    </row>
    <row r="128" spans="1:19" x14ac:dyDescent="0.3">
      <c r="A128" s="4" t="s">
        <v>0</v>
      </c>
      <c r="B128" s="4"/>
      <c r="C128" s="4"/>
      <c r="D128" s="4">
        <v>2623</v>
      </c>
      <c r="E128" s="5">
        <f>E3+E34+E65+E96</f>
        <v>8214</v>
      </c>
      <c r="F128" s="5">
        <f t="shared" ref="F128:P128" si="81">F3+F34+F65+F96</f>
        <v>8214</v>
      </c>
      <c r="G128" s="5">
        <f t="shared" si="81"/>
        <v>8214</v>
      </c>
      <c r="H128" s="5">
        <f t="shared" si="81"/>
        <v>8214</v>
      </c>
      <c r="I128" s="5">
        <f t="shared" si="81"/>
        <v>8214</v>
      </c>
      <c r="J128" s="5">
        <f t="shared" si="81"/>
        <v>8214</v>
      </c>
      <c r="K128" s="5">
        <f t="shared" si="81"/>
        <v>8214</v>
      </c>
      <c r="L128" s="5">
        <f t="shared" si="81"/>
        <v>8214</v>
      </c>
      <c r="M128" s="5">
        <f t="shared" si="81"/>
        <v>8214</v>
      </c>
      <c r="N128" s="5">
        <f t="shared" si="81"/>
        <v>8214</v>
      </c>
      <c r="O128" s="5">
        <f t="shared" si="81"/>
        <v>8214</v>
      </c>
      <c r="P128" s="5">
        <f t="shared" si="81"/>
        <v>8212</v>
      </c>
      <c r="Q128" s="6">
        <f>SUM(E128:P128)</f>
        <v>98566</v>
      </c>
      <c r="R128">
        <v>98566</v>
      </c>
      <c r="S128" s="9">
        <f>R128-Q128</f>
        <v>0</v>
      </c>
    </row>
    <row r="129" spans="1:19" x14ac:dyDescent="0.3">
      <c r="A129" s="4" t="s">
        <v>1</v>
      </c>
      <c r="B129" s="4"/>
      <c r="C129" s="4"/>
      <c r="D129" s="4">
        <v>2623</v>
      </c>
      <c r="E129" s="5">
        <f t="shared" ref="E129:P129" si="82">E4+E35+E66+E97</f>
        <v>5404</v>
      </c>
      <c r="F129" s="5">
        <f t="shared" si="82"/>
        <v>5404</v>
      </c>
      <c r="G129" s="5">
        <f t="shared" si="82"/>
        <v>5404</v>
      </c>
      <c r="H129" s="5">
        <f t="shared" si="82"/>
        <v>5404</v>
      </c>
      <c r="I129" s="5">
        <f t="shared" si="82"/>
        <v>5404</v>
      </c>
      <c r="J129" s="5">
        <f t="shared" si="82"/>
        <v>5404</v>
      </c>
      <c r="K129" s="5">
        <f t="shared" si="82"/>
        <v>5404</v>
      </c>
      <c r="L129" s="5">
        <f t="shared" si="82"/>
        <v>5404</v>
      </c>
      <c r="M129" s="5">
        <f t="shared" si="82"/>
        <v>5404</v>
      </c>
      <c r="N129" s="5">
        <f t="shared" si="82"/>
        <v>5404</v>
      </c>
      <c r="O129" s="5">
        <f t="shared" si="82"/>
        <v>5404</v>
      </c>
      <c r="P129" s="5">
        <f t="shared" si="82"/>
        <v>5399</v>
      </c>
      <c r="Q129" s="6">
        <f t="shared" ref="Q129:Q153" si="83">SUM(E129:P129)</f>
        <v>64843</v>
      </c>
      <c r="R129">
        <v>64843</v>
      </c>
      <c r="S129" s="9">
        <f t="shared" ref="S129:S155" si="84">R129-Q129</f>
        <v>0</v>
      </c>
    </row>
    <row r="130" spans="1:19" x14ac:dyDescent="0.3">
      <c r="A130" s="4" t="s">
        <v>2</v>
      </c>
      <c r="B130" s="4"/>
      <c r="C130" s="4"/>
      <c r="D130" s="4">
        <v>2623</v>
      </c>
      <c r="E130" s="5">
        <f t="shared" ref="E130:P130" si="85">E5+E36+E67+E98</f>
        <v>5088</v>
      </c>
      <c r="F130" s="5">
        <f t="shared" si="85"/>
        <v>5088</v>
      </c>
      <c r="G130" s="5">
        <f t="shared" si="85"/>
        <v>5088</v>
      </c>
      <c r="H130" s="5">
        <f t="shared" si="85"/>
        <v>5088</v>
      </c>
      <c r="I130" s="5">
        <f t="shared" si="85"/>
        <v>5088</v>
      </c>
      <c r="J130" s="5">
        <f t="shared" si="85"/>
        <v>5088</v>
      </c>
      <c r="K130" s="5">
        <f t="shared" si="85"/>
        <v>5088</v>
      </c>
      <c r="L130" s="5">
        <f t="shared" si="85"/>
        <v>5088</v>
      </c>
      <c r="M130" s="5">
        <f t="shared" si="85"/>
        <v>5088</v>
      </c>
      <c r="N130" s="5">
        <f t="shared" si="85"/>
        <v>5088</v>
      </c>
      <c r="O130" s="5">
        <f t="shared" si="85"/>
        <v>5088</v>
      </c>
      <c r="P130" s="5">
        <f t="shared" si="85"/>
        <v>5088</v>
      </c>
      <c r="Q130" s="6">
        <f t="shared" si="83"/>
        <v>61056</v>
      </c>
      <c r="R130">
        <v>61056</v>
      </c>
      <c r="S130" s="9">
        <f t="shared" si="84"/>
        <v>0</v>
      </c>
    </row>
    <row r="131" spans="1:19" x14ac:dyDescent="0.3">
      <c r="A131" s="4" t="s">
        <v>3</v>
      </c>
      <c r="B131" s="4"/>
      <c r="C131" s="4"/>
      <c r="D131" s="4">
        <v>2623</v>
      </c>
      <c r="E131" s="5">
        <f t="shared" ref="E131:P131" si="86">E6+E37+E68+E99</f>
        <v>8207</v>
      </c>
      <c r="F131" s="5">
        <f t="shared" si="86"/>
        <v>8207</v>
      </c>
      <c r="G131" s="5">
        <f t="shared" si="86"/>
        <v>8207</v>
      </c>
      <c r="H131" s="5">
        <f t="shared" si="86"/>
        <v>8207</v>
      </c>
      <c r="I131" s="5">
        <f t="shared" si="86"/>
        <v>8207</v>
      </c>
      <c r="J131" s="5">
        <f t="shared" si="86"/>
        <v>8207</v>
      </c>
      <c r="K131" s="5">
        <f t="shared" si="86"/>
        <v>8207</v>
      </c>
      <c r="L131" s="5">
        <f t="shared" si="86"/>
        <v>8207</v>
      </c>
      <c r="M131" s="5">
        <f t="shared" si="86"/>
        <v>8207</v>
      </c>
      <c r="N131" s="5">
        <f t="shared" si="86"/>
        <v>8207</v>
      </c>
      <c r="O131" s="5">
        <f t="shared" si="86"/>
        <v>8207</v>
      </c>
      <c r="P131" s="5">
        <f t="shared" si="86"/>
        <v>8204</v>
      </c>
      <c r="Q131" s="6">
        <f t="shared" si="83"/>
        <v>98481</v>
      </c>
      <c r="R131">
        <v>98481</v>
      </c>
      <c r="S131" s="9">
        <f t="shared" si="84"/>
        <v>0</v>
      </c>
    </row>
    <row r="132" spans="1:19" x14ac:dyDescent="0.3">
      <c r="A132" s="4" t="s">
        <v>4</v>
      </c>
      <c r="B132" s="4"/>
      <c r="C132" s="4"/>
      <c r="D132" s="4">
        <v>2623</v>
      </c>
      <c r="E132" s="5">
        <f t="shared" ref="E132:P132" si="87">E7+E38+E69+E100</f>
        <v>5871</v>
      </c>
      <c r="F132" s="5">
        <f t="shared" si="87"/>
        <v>5871</v>
      </c>
      <c r="G132" s="5">
        <f t="shared" si="87"/>
        <v>5871</v>
      </c>
      <c r="H132" s="5">
        <f t="shared" si="87"/>
        <v>5871</v>
      </c>
      <c r="I132" s="5">
        <f t="shared" si="87"/>
        <v>5871</v>
      </c>
      <c r="J132" s="5">
        <f t="shared" si="87"/>
        <v>5871</v>
      </c>
      <c r="K132" s="5">
        <f t="shared" si="87"/>
        <v>5871</v>
      </c>
      <c r="L132" s="5">
        <f t="shared" si="87"/>
        <v>5871</v>
      </c>
      <c r="M132" s="5">
        <f t="shared" si="87"/>
        <v>5871</v>
      </c>
      <c r="N132" s="5">
        <f t="shared" si="87"/>
        <v>5871</v>
      </c>
      <c r="O132" s="5">
        <f t="shared" si="87"/>
        <v>5871</v>
      </c>
      <c r="P132" s="5">
        <f t="shared" si="87"/>
        <v>5865</v>
      </c>
      <c r="Q132" s="6">
        <f t="shared" si="83"/>
        <v>70446</v>
      </c>
      <c r="R132">
        <v>70446</v>
      </c>
      <c r="S132" s="9">
        <f t="shared" si="84"/>
        <v>0</v>
      </c>
    </row>
    <row r="133" spans="1:19" x14ac:dyDescent="0.3">
      <c r="A133" s="4" t="s">
        <v>5</v>
      </c>
      <c r="B133" s="4"/>
      <c r="C133" s="4"/>
      <c r="D133" s="4">
        <v>2623</v>
      </c>
      <c r="E133" s="5">
        <f t="shared" ref="E133:P133" si="88">E8+E39+E70+E101</f>
        <v>4344</v>
      </c>
      <c r="F133" s="5">
        <f t="shared" si="88"/>
        <v>4344</v>
      </c>
      <c r="G133" s="5">
        <f t="shared" si="88"/>
        <v>4344</v>
      </c>
      <c r="H133" s="5">
        <f t="shared" si="88"/>
        <v>4344</v>
      </c>
      <c r="I133" s="5">
        <f t="shared" si="88"/>
        <v>4344</v>
      </c>
      <c r="J133" s="5">
        <f t="shared" si="88"/>
        <v>4344</v>
      </c>
      <c r="K133" s="5">
        <f t="shared" si="88"/>
        <v>4344</v>
      </c>
      <c r="L133" s="5">
        <f t="shared" si="88"/>
        <v>4344</v>
      </c>
      <c r="M133" s="5">
        <f t="shared" si="88"/>
        <v>4344</v>
      </c>
      <c r="N133" s="5">
        <f t="shared" si="88"/>
        <v>4344</v>
      </c>
      <c r="O133" s="5">
        <f t="shared" si="88"/>
        <v>4344</v>
      </c>
      <c r="P133" s="5">
        <f t="shared" si="88"/>
        <v>4344</v>
      </c>
      <c r="Q133" s="6">
        <f t="shared" si="83"/>
        <v>52128</v>
      </c>
      <c r="R133">
        <v>52128</v>
      </c>
      <c r="S133" s="9">
        <f t="shared" si="84"/>
        <v>0</v>
      </c>
    </row>
    <row r="134" spans="1:19" x14ac:dyDescent="0.3">
      <c r="A134" s="4" t="s">
        <v>6</v>
      </c>
      <c r="B134" s="4"/>
      <c r="C134" s="4"/>
      <c r="D134" s="4">
        <v>2623</v>
      </c>
      <c r="E134" s="5">
        <f t="shared" ref="E134:P134" si="89">E9+E40+E71+E102</f>
        <v>11728</v>
      </c>
      <c r="F134" s="5">
        <f t="shared" si="89"/>
        <v>11728</v>
      </c>
      <c r="G134" s="5">
        <f t="shared" si="89"/>
        <v>11728</v>
      </c>
      <c r="H134" s="5">
        <f t="shared" si="89"/>
        <v>11728</v>
      </c>
      <c r="I134" s="5">
        <f t="shared" si="89"/>
        <v>11728</v>
      </c>
      <c r="J134" s="5">
        <f t="shared" si="89"/>
        <v>11728</v>
      </c>
      <c r="K134" s="5">
        <f t="shared" si="89"/>
        <v>11728</v>
      </c>
      <c r="L134" s="5">
        <f t="shared" si="89"/>
        <v>11728</v>
      </c>
      <c r="M134" s="5">
        <f t="shared" si="89"/>
        <v>11728</v>
      </c>
      <c r="N134" s="5">
        <f t="shared" si="89"/>
        <v>11728</v>
      </c>
      <c r="O134" s="5">
        <f t="shared" si="89"/>
        <v>11728</v>
      </c>
      <c r="P134" s="5">
        <f t="shared" si="89"/>
        <v>11736</v>
      </c>
      <c r="Q134" s="6">
        <f t="shared" si="83"/>
        <v>140744</v>
      </c>
      <c r="R134">
        <v>140744</v>
      </c>
      <c r="S134" s="9">
        <f t="shared" si="84"/>
        <v>0</v>
      </c>
    </row>
    <row r="135" spans="1:19" x14ac:dyDescent="0.3">
      <c r="A135" s="4" t="s">
        <v>7</v>
      </c>
      <c r="B135" s="4"/>
      <c r="C135" s="4"/>
      <c r="D135" s="4">
        <v>2623</v>
      </c>
      <c r="E135" s="5">
        <f t="shared" ref="E135:P135" si="90">E10+E41+E72+E103</f>
        <v>28356</v>
      </c>
      <c r="F135" s="5">
        <f t="shared" si="90"/>
        <v>28356</v>
      </c>
      <c r="G135" s="5">
        <f t="shared" si="90"/>
        <v>28356</v>
      </c>
      <c r="H135" s="5">
        <f t="shared" si="90"/>
        <v>28356</v>
      </c>
      <c r="I135" s="5">
        <f t="shared" si="90"/>
        <v>28356</v>
      </c>
      <c r="J135" s="5">
        <f t="shared" si="90"/>
        <v>28356</v>
      </c>
      <c r="K135" s="5">
        <f t="shared" si="90"/>
        <v>28356</v>
      </c>
      <c r="L135" s="5">
        <f t="shared" si="90"/>
        <v>28356</v>
      </c>
      <c r="M135" s="5">
        <f t="shared" si="90"/>
        <v>28356</v>
      </c>
      <c r="N135" s="5">
        <f t="shared" si="90"/>
        <v>28356</v>
      </c>
      <c r="O135" s="5">
        <f t="shared" si="90"/>
        <v>28356</v>
      </c>
      <c r="P135" s="5">
        <f t="shared" si="90"/>
        <v>28357</v>
      </c>
      <c r="Q135" s="6">
        <f t="shared" si="83"/>
        <v>340273</v>
      </c>
      <c r="R135">
        <v>340273</v>
      </c>
      <c r="S135" s="9">
        <f t="shared" si="84"/>
        <v>0</v>
      </c>
    </row>
    <row r="136" spans="1:19" x14ac:dyDescent="0.3">
      <c r="A136" s="4" t="s">
        <v>8</v>
      </c>
      <c r="B136" s="4"/>
      <c r="C136" s="4"/>
      <c r="D136" s="4">
        <v>2623</v>
      </c>
      <c r="E136" s="5">
        <f t="shared" ref="E136:P136" si="91">E11+E42+E73+E104</f>
        <v>22049</v>
      </c>
      <c r="F136" s="5">
        <f t="shared" si="91"/>
        <v>22049</v>
      </c>
      <c r="G136" s="5">
        <f t="shared" si="91"/>
        <v>22049</v>
      </c>
      <c r="H136" s="5">
        <f t="shared" si="91"/>
        <v>22049</v>
      </c>
      <c r="I136" s="5">
        <f t="shared" si="91"/>
        <v>22049</v>
      </c>
      <c r="J136" s="5">
        <f t="shared" si="91"/>
        <v>22049</v>
      </c>
      <c r="K136" s="5">
        <f t="shared" si="91"/>
        <v>22049</v>
      </c>
      <c r="L136" s="5">
        <f t="shared" si="91"/>
        <v>22049</v>
      </c>
      <c r="M136" s="5">
        <f t="shared" si="91"/>
        <v>22049</v>
      </c>
      <c r="N136" s="5">
        <f t="shared" si="91"/>
        <v>22049</v>
      </c>
      <c r="O136" s="5">
        <f t="shared" si="91"/>
        <v>22049</v>
      </c>
      <c r="P136" s="5">
        <f t="shared" si="91"/>
        <v>22039</v>
      </c>
      <c r="Q136" s="6">
        <f t="shared" si="83"/>
        <v>264578</v>
      </c>
      <c r="R136">
        <v>264578</v>
      </c>
      <c r="S136" s="9">
        <f t="shared" si="84"/>
        <v>0</v>
      </c>
    </row>
    <row r="137" spans="1:19" x14ac:dyDescent="0.3">
      <c r="A137" s="4" t="s">
        <v>9</v>
      </c>
      <c r="B137" s="4"/>
      <c r="C137" s="4"/>
      <c r="D137" s="4">
        <v>2623</v>
      </c>
      <c r="E137" s="5">
        <f t="shared" ref="E137:P137" si="92">E12+E43+E74+E105</f>
        <v>8304</v>
      </c>
      <c r="F137" s="5">
        <f t="shared" si="92"/>
        <v>8304</v>
      </c>
      <c r="G137" s="5">
        <f t="shared" si="92"/>
        <v>8304</v>
      </c>
      <c r="H137" s="5">
        <f t="shared" si="92"/>
        <v>8304</v>
      </c>
      <c r="I137" s="5">
        <f t="shared" si="92"/>
        <v>8304</v>
      </c>
      <c r="J137" s="5">
        <f t="shared" si="92"/>
        <v>8304</v>
      </c>
      <c r="K137" s="5">
        <f t="shared" si="92"/>
        <v>8304</v>
      </c>
      <c r="L137" s="5">
        <f t="shared" si="92"/>
        <v>8304</v>
      </c>
      <c r="M137" s="5">
        <f t="shared" si="92"/>
        <v>8304</v>
      </c>
      <c r="N137" s="5">
        <f t="shared" si="92"/>
        <v>8304</v>
      </c>
      <c r="O137" s="5">
        <f t="shared" si="92"/>
        <v>8304</v>
      </c>
      <c r="P137" s="5">
        <f t="shared" si="92"/>
        <v>8302</v>
      </c>
      <c r="Q137" s="6">
        <f t="shared" si="83"/>
        <v>99646</v>
      </c>
      <c r="R137">
        <v>99646</v>
      </c>
      <c r="S137" s="9">
        <f t="shared" si="84"/>
        <v>0</v>
      </c>
    </row>
    <row r="138" spans="1:19" x14ac:dyDescent="0.3">
      <c r="A138" s="4" t="s">
        <v>10</v>
      </c>
      <c r="B138" s="4"/>
      <c r="C138" s="4"/>
      <c r="D138" s="4">
        <v>2623</v>
      </c>
      <c r="E138" s="5">
        <f t="shared" ref="E138:P138" si="93">E13+E44+E75+E106</f>
        <v>3006</v>
      </c>
      <c r="F138" s="5">
        <f t="shared" si="93"/>
        <v>3006</v>
      </c>
      <c r="G138" s="5">
        <f t="shared" si="93"/>
        <v>3006</v>
      </c>
      <c r="H138" s="5">
        <f t="shared" si="93"/>
        <v>3006</v>
      </c>
      <c r="I138" s="5">
        <f t="shared" si="93"/>
        <v>3006</v>
      </c>
      <c r="J138" s="5">
        <f t="shared" si="93"/>
        <v>3006</v>
      </c>
      <c r="K138" s="5">
        <f t="shared" si="93"/>
        <v>3006</v>
      </c>
      <c r="L138" s="5">
        <f t="shared" si="93"/>
        <v>3006</v>
      </c>
      <c r="M138" s="5">
        <f t="shared" si="93"/>
        <v>3006</v>
      </c>
      <c r="N138" s="5">
        <f t="shared" si="93"/>
        <v>3006</v>
      </c>
      <c r="O138" s="5">
        <f t="shared" si="93"/>
        <v>3006</v>
      </c>
      <c r="P138" s="5">
        <f t="shared" si="93"/>
        <v>3005</v>
      </c>
      <c r="Q138" s="6">
        <f t="shared" si="83"/>
        <v>36071</v>
      </c>
      <c r="R138">
        <v>36071</v>
      </c>
      <c r="S138" s="9">
        <f t="shared" si="84"/>
        <v>0</v>
      </c>
    </row>
    <row r="139" spans="1:19" x14ac:dyDescent="0.3">
      <c r="A139" s="4" t="s">
        <v>11</v>
      </c>
      <c r="B139" s="4"/>
      <c r="C139" s="4"/>
      <c r="D139" s="4">
        <v>2623</v>
      </c>
      <c r="E139" s="5">
        <f t="shared" ref="E139:P139" si="94">E14+E45+E76+E107</f>
        <v>2904</v>
      </c>
      <c r="F139" s="5">
        <f t="shared" si="94"/>
        <v>2904</v>
      </c>
      <c r="G139" s="5">
        <f t="shared" si="94"/>
        <v>2904</v>
      </c>
      <c r="H139" s="5">
        <f t="shared" si="94"/>
        <v>2904</v>
      </c>
      <c r="I139" s="5">
        <f t="shared" si="94"/>
        <v>2904</v>
      </c>
      <c r="J139" s="5">
        <f t="shared" si="94"/>
        <v>2904</v>
      </c>
      <c r="K139" s="5">
        <f t="shared" si="94"/>
        <v>2904</v>
      </c>
      <c r="L139" s="5">
        <f t="shared" si="94"/>
        <v>2904</v>
      </c>
      <c r="M139" s="5">
        <f t="shared" si="94"/>
        <v>2904</v>
      </c>
      <c r="N139" s="5">
        <f t="shared" si="94"/>
        <v>2904</v>
      </c>
      <c r="O139" s="5">
        <f t="shared" si="94"/>
        <v>2904</v>
      </c>
      <c r="P139" s="5">
        <f t="shared" si="94"/>
        <v>2909</v>
      </c>
      <c r="Q139" s="6">
        <f t="shared" si="83"/>
        <v>34853</v>
      </c>
      <c r="R139">
        <v>34853</v>
      </c>
      <c r="S139" s="9">
        <f t="shared" si="84"/>
        <v>0</v>
      </c>
    </row>
    <row r="140" spans="1:19" x14ac:dyDescent="0.3">
      <c r="A140" s="4" t="s">
        <v>12</v>
      </c>
      <c r="B140" s="4"/>
      <c r="C140" s="4"/>
      <c r="D140" s="4">
        <v>2623</v>
      </c>
      <c r="E140" s="5">
        <f t="shared" ref="E140:P140" si="95">E15+E46+E77+E108</f>
        <v>17253</v>
      </c>
      <c r="F140" s="5">
        <f t="shared" si="95"/>
        <v>17253</v>
      </c>
      <c r="G140" s="5">
        <f t="shared" si="95"/>
        <v>17253</v>
      </c>
      <c r="H140" s="5">
        <f t="shared" si="95"/>
        <v>17253</v>
      </c>
      <c r="I140" s="5">
        <f t="shared" si="95"/>
        <v>17253</v>
      </c>
      <c r="J140" s="5">
        <f t="shared" si="95"/>
        <v>17253</v>
      </c>
      <c r="K140" s="5">
        <f t="shared" si="95"/>
        <v>17253</v>
      </c>
      <c r="L140" s="5">
        <f t="shared" si="95"/>
        <v>17253</v>
      </c>
      <c r="M140" s="5">
        <f t="shared" si="95"/>
        <v>17253</v>
      </c>
      <c r="N140" s="5">
        <f t="shared" si="95"/>
        <v>17253</v>
      </c>
      <c r="O140" s="5">
        <f t="shared" si="95"/>
        <v>17253</v>
      </c>
      <c r="P140" s="5">
        <f t="shared" si="95"/>
        <v>17255</v>
      </c>
      <c r="Q140" s="6">
        <f t="shared" si="83"/>
        <v>207038</v>
      </c>
      <c r="R140">
        <v>207038</v>
      </c>
      <c r="S140" s="9">
        <f t="shared" si="84"/>
        <v>0</v>
      </c>
    </row>
    <row r="141" spans="1:19" x14ac:dyDescent="0.3">
      <c r="A141" s="4" t="s">
        <v>13</v>
      </c>
      <c r="B141" s="4"/>
      <c r="C141" s="4"/>
      <c r="D141" s="4">
        <v>2623</v>
      </c>
      <c r="E141" s="5">
        <f t="shared" ref="E141:P141" si="96">E16+E47+E78+E109</f>
        <v>17445</v>
      </c>
      <c r="F141" s="5">
        <f t="shared" si="96"/>
        <v>17445</v>
      </c>
      <c r="G141" s="5">
        <f t="shared" si="96"/>
        <v>17445</v>
      </c>
      <c r="H141" s="5">
        <f t="shared" si="96"/>
        <v>17445</v>
      </c>
      <c r="I141" s="5">
        <f t="shared" si="96"/>
        <v>17445</v>
      </c>
      <c r="J141" s="5">
        <f t="shared" si="96"/>
        <v>17445</v>
      </c>
      <c r="K141" s="5">
        <f t="shared" si="96"/>
        <v>17445</v>
      </c>
      <c r="L141" s="5">
        <f t="shared" si="96"/>
        <v>17445</v>
      </c>
      <c r="M141" s="5">
        <f t="shared" si="96"/>
        <v>17445</v>
      </c>
      <c r="N141" s="5">
        <f t="shared" si="96"/>
        <v>17445</v>
      </c>
      <c r="O141" s="5">
        <f t="shared" si="96"/>
        <v>17445</v>
      </c>
      <c r="P141" s="5">
        <f t="shared" si="96"/>
        <v>17458</v>
      </c>
      <c r="Q141" s="6">
        <f t="shared" si="83"/>
        <v>209353</v>
      </c>
      <c r="R141">
        <v>209353</v>
      </c>
      <c r="S141" s="9">
        <f t="shared" si="84"/>
        <v>0</v>
      </c>
    </row>
    <row r="142" spans="1:19" x14ac:dyDescent="0.3">
      <c r="A142" s="4" t="s">
        <v>14</v>
      </c>
      <c r="B142" s="4"/>
      <c r="C142" s="4"/>
      <c r="D142" s="4">
        <v>2623</v>
      </c>
      <c r="E142" s="5">
        <f t="shared" ref="E142:P142" si="97">E17+E48+E79+E110</f>
        <v>27649</v>
      </c>
      <c r="F142" s="5">
        <f t="shared" si="97"/>
        <v>27649</v>
      </c>
      <c r="G142" s="5">
        <f t="shared" si="97"/>
        <v>27649</v>
      </c>
      <c r="H142" s="5">
        <f t="shared" si="97"/>
        <v>27649</v>
      </c>
      <c r="I142" s="5">
        <f t="shared" si="97"/>
        <v>27649</v>
      </c>
      <c r="J142" s="5">
        <f t="shared" si="97"/>
        <v>27649</v>
      </c>
      <c r="K142" s="5">
        <f t="shared" si="97"/>
        <v>27649</v>
      </c>
      <c r="L142" s="5">
        <f t="shared" si="97"/>
        <v>27649</v>
      </c>
      <c r="M142" s="5">
        <f t="shared" si="97"/>
        <v>27649</v>
      </c>
      <c r="N142" s="5">
        <f t="shared" si="97"/>
        <v>27649</v>
      </c>
      <c r="O142" s="5">
        <f t="shared" si="97"/>
        <v>27649</v>
      </c>
      <c r="P142" s="5">
        <f t="shared" si="97"/>
        <v>27649</v>
      </c>
      <c r="Q142" s="6">
        <f t="shared" si="83"/>
        <v>331788</v>
      </c>
      <c r="R142">
        <v>331788</v>
      </c>
      <c r="S142" s="9">
        <f t="shared" si="84"/>
        <v>0</v>
      </c>
    </row>
    <row r="143" spans="1:19" x14ac:dyDescent="0.3">
      <c r="A143" s="4" t="s">
        <v>15</v>
      </c>
      <c r="B143" s="4"/>
      <c r="C143" s="4"/>
      <c r="D143" s="4">
        <v>2623</v>
      </c>
      <c r="E143" s="5">
        <f t="shared" ref="E143:P143" si="98">E18+E49+E80+E111</f>
        <v>9749</v>
      </c>
      <c r="F143" s="5">
        <f t="shared" si="98"/>
        <v>9749</v>
      </c>
      <c r="G143" s="5">
        <f t="shared" si="98"/>
        <v>9749</v>
      </c>
      <c r="H143" s="5">
        <f t="shared" si="98"/>
        <v>9749</v>
      </c>
      <c r="I143" s="5">
        <f t="shared" si="98"/>
        <v>9749</v>
      </c>
      <c r="J143" s="5">
        <f t="shared" si="98"/>
        <v>9749</v>
      </c>
      <c r="K143" s="5">
        <f t="shared" si="98"/>
        <v>9749</v>
      </c>
      <c r="L143" s="5">
        <f t="shared" si="98"/>
        <v>9749</v>
      </c>
      <c r="M143" s="5">
        <f t="shared" si="98"/>
        <v>9749</v>
      </c>
      <c r="N143" s="5">
        <f t="shared" si="98"/>
        <v>9749</v>
      </c>
      <c r="O143" s="5">
        <f t="shared" si="98"/>
        <v>9749</v>
      </c>
      <c r="P143" s="5">
        <f t="shared" si="98"/>
        <v>9752</v>
      </c>
      <c r="Q143" s="6">
        <f t="shared" si="83"/>
        <v>116991</v>
      </c>
      <c r="R143">
        <v>116991</v>
      </c>
      <c r="S143" s="9">
        <f t="shared" si="84"/>
        <v>0</v>
      </c>
    </row>
    <row r="144" spans="1:19" x14ac:dyDescent="0.3">
      <c r="A144" s="4" t="s">
        <v>16</v>
      </c>
      <c r="B144" s="4"/>
      <c r="C144" s="4"/>
      <c r="D144" s="4">
        <v>2623</v>
      </c>
      <c r="E144" s="5">
        <f t="shared" ref="E144:P144" si="99">E19+E50+E81+E112</f>
        <v>8170</v>
      </c>
      <c r="F144" s="5">
        <f t="shared" si="99"/>
        <v>8170</v>
      </c>
      <c r="G144" s="5">
        <f t="shared" si="99"/>
        <v>8170</v>
      </c>
      <c r="H144" s="5">
        <f t="shared" si="99"/>
        <v>8170</v>
      </c>
      <c r="I144" s="5">
        <f t="shared" si="99"/>
        <v>8170</v>
      </c>
      <c r="J144" s="5">
        <f t="shared" si="99"/>
        <v>8170</v>
      </c>
      <c r="K144" s="5">
        <f t="shared" si="99"/>
        <v>8170</v>
      </c>
      <c r="L144" s="5">
        <f t="shared" si="99"/>
        <v>8170</v>
      </c>
      <c r="M144" s="5">
        <f t="shared" si="99"/>
        <v>8170</v>
      </c>
      <c r="N144" s="5">
        <f t="shared" si="99"/>
        <v>8170</v>
      </c>
      <c r="O144" s="5">
        <f t="shared" si="99"/>
        <v>8170</v>
      </c>
      <c r="P144" s="5">
        <f t="shared" si="99"/>
        <v>8165</v>
      </c>
      <c r="Q144" s="6">
        <f t="shared" si="83"/>
        <v>98035</v>
      </c>
      <c r="R144">
        <v>98035</v>
      </c>
      <c r="S144" s="9">
        <f t="shared" si="84"/>
        <v>0</v>
      </c>
    </row>
    <row r="145" spans="1:19" x14ac:dyDescent="0.3">
      <c r="A145" s="4" t="s">
        <v>17</v>
      </c>
      <c r="B145" s="4"/>
      <c r="C145" s="4"/>
      <c r="D145" s="4">
        <v>2623</v>
      </c>
      <c r="E145" s="5">
        <f t="shared" ref="E145:P145" si="100">E20+E51+E82+E113</f>
        <v>12035</v>
      </c>
      <c r="F145" s="5">
        <f t="shared" si="100"/>
        <v>12035</v>
      </c>
      <c r="G145" s="5">
        <f t="shared" si="100"/>
        <v>12035</v>
      </c>
      <c r="H145" s="5">
        <f t="shared" si="100"/>
        <v>12035</v>
      </c>
      <c r="I145" s="5">
        <f t="shared" si="100"/>
        <v>12035</v>
      </c>
      <c r="J145" s="5">
        <f t="shared" si="100"/>
        <v>12035</v>
      </c>
      <c r="K145" s="5">
        <f t="shared" si="100"/>
        <v>12035</v>
      </c>
      <c r="L145" s="5">
        <f t="shared" si="100"/>
        <v>12035</v>
      </c>
      <c r="M145" s="5">
        <f t="shared" si="100"/>
        <v>12035</v>
      </c>
      <c r="N145" s="5">
        <f t="shared" si="100"/>
        <v>12035</v>
      </c>
      <c r="O145" s="5">
        <f t="shared" si="100"/>
        <v>12035</v>
      </c>
      <c r="P145" s="5">
        <f t="shared" si="100"/>
        <v>12037</v>
      </c>
      <c r="Q145" s="6">
        <f t="shared" si="83"/>
        <v>144422</v>
      </c>
      <c r="R145">
        <v>144422</v>
      </c>
      <c r="S145" s="9">
        <f t="shared" si="84"/>
        <v>0</v>
      </c>
    </row>
    <row r="146" spans="1:19" x14ac:dyDescent="0.3">
      <c r="A146" s="4" t="s">
        <v>18</v>
      </c>
      <c r="B146" s="4"/>
      <c r="C146" s="4"/>
      <c r="D146" s="4">
        <v>2623</v>
      </c>
      <c r="E146" s="5">
        <f t="shared" ref="E146:P146" si="101">E21+E52+E83+E114</f>
        <v>4915</v>
      </c>
      <c r="F146" s="5">
        <f t="shared" si="101"/>
        <v>4915</v>
      </c>
      <c r="G146" s="5">
        <f t="shared" si="101"/>
        <v>4915</v>
      </c>
      <c r="H146" s="5">
        <f t="shared" si="101"/>
        <v>4915</v>
      </c>
      <c r="I146" s="5">
        <f t="shared" si="101"/>
        <v>4915</v>
      </c>
      <c r="J146" s="5">
        <f t="shared" si="101"/>
        <v>4915</v>
      </c>
      <c r="K146" s="5">
        <f t="shared" si="101"/>
        <v>4915</v>
      </c>
      <c r="L146" s="5">
        <f t="shared" si="101"/>
        <v>4915</v>
      </c>
      <c r="M146" s="5">
        <f t="shared" si="101"/>
        <v>4915</v>
      </c>
      <c r="N146" s="5">
        <f t="shared" si="101"/>
        <v>4915</v>
      </c>
      <c r="O146" s="5">
        <f t="shared" si="101"/>
        <v>4915</v>
      </c>
      <c r="P146" s="5">
        <f t="shared" si="101"/>
        <v>4917</v>
      </c>
      <c r="Q146" s="6">
        <f t="shared" si="83"/>
        <v>58982</v>
      </c>
      <c r="R146">
        <v>58982</v>
      </c>
      <c r="S146" s="9">
        <f t="shared" si="84"/>
        <v>0</v>
      </c>
    </row>
    <row r="147" spans="1:19" x14ac:dyDescent="0.3">
      <c r="A147" s="4" t="s">
        <v>19</v>
      </c>
      <c r="B147" s="4"/>
      <c r="C147" s="4"/>
      <c r="D147" s="4">
        <v>2623</v>
      </c>
      <c r="E147" s="5">
        <f t="shared" ref="E147:P147" si="102">E22+E53+E84+E115</f>
        <v>7523</v>
      </c>
      <c r="F147" s="5">
        <f t="shared" si="102"/>
        <v>7523</v>
      </c>
      <c r="G147" s="5">
        <f t="shared" si="102"/>
        <v>7523</v>
      </c>
      <c r="H147" s="5">
        <f t="shared" si="102"/>
        <v>7523</v>
      </c>
      <c r="I147" s="5">
        <f t="shared" si="102"/>
        <v>7523</v>
      </c>
      <c r="J147" s="5">
        <f t="shared" si="102"/>
        <v>7523</v>
      </c>
      <c r="K147" s="5">
        <f t="shared" si="102"/>
        <v>7523</v>
      </c>
      <c r="L147" s="5">
        <f t="shared" si="102"/>
        <v>7523</v>
      </c>
      <c r="M147" s="5">
        <f t="shared" si="102"/>
        <v>7523</v>
      </c>
      <c r="N147" s="5">
        <f t="shared" si="102"/>
        <v>7523</v>
      </c>
      <c r="O147" s="5">
        <f t="shared" si="102"/>
        <v>7523</v>
      </c>
      <c r="P147" s="5">
        <f t="shared" si="102"/>
        <v>7520</v>
      </c>
      <c r="Q147" s="6">
        <f t="shared" si="83"/>
        <v>90273</v>
      </c>
      <c r="R147">
        <v>90273</v>
      </c>
      <c r="S147" s="9">
        <f t="shared" si="84"/>
        <v>0</v>
      </c>
    </row>
    <row r="148" spans="1:19" x14ac:dyDescent="0.3">
      <c r="A148" s="4" t="s">
        <v>20</v>
      </c>
      <c r="B148" s="4"/>
      <c r="C148" s="4"/>
      <c r="D148" s="4">
        <v>2623</v>
      </c>
      <c r="E148" s="5">
        <f t="shared" ref="E148:P148" si="103">E23+E54+E85+E116</f>
        <v>15813</v>
      </c>
      <c r="F148" s="5">
        <f t="shared" si="103"/>
        <v>15813</v>
      </c>
      <c r="G148" s="5">
        <f t="shared" si="103"/>
        <v>15813</v>
      </c>
      <c r="H148" s="5">
        <f t="shared" si="103"/>
        <v>15813</v>
      </c>
      <c r="I148" s="5">
        <f t="shared" si="103"/>
        <v>15813</v>
      </c>
      <c r="J148" s="5">
        <f t="shared" si="103"/>
        <v>15813</v>
      </c>
      <c r="K148" s="5">
        <f t="shared" si="103"/>
        <v>15813</v>
      </c>
      <c r="L148" s="5">
        <f t="shared" si="103"/>
        <v>15813</v>
      </c>
      <c r="M148" s="5">
        <f t="shared" si="103"/>
        <v>15813</v>
      </c>
      <c r="N148" s="5">
        <f t="shared" si="103"/>
        <v>15813</v>
      </c>
      <c r="O148" s="5">
        <f t="shared" si="103"/>
        <v>15813</v>
      </c>
      <c r="P148" s="5">
        <f t="shared" si="103"/>
        <v>15804</v>
      </c>
      <c r="Q148" s="6">
        <f t="shared" si="83"/>
        <v>189747</v>
      </c>
      <c r="R148">
        <v>189747</v>
      </c>
      <c r="S148" s="9">
        <f t="shared" si="84"/>
        <v>0</v>
      </c>
    </row>
    <row r="149" spans="1:19" x14ac:dyDescent="0.3">
      <c r="A149" s="4" t="s">
        <v>21</v>
      </c>
      <c r="B149" s="4"/>
      <c r="C149" s="4"/>
      <c r="D149" s="4">
        <v>2623</v>
      </c>
      <c r="E149" s="5">
        <f t="shared" ref="E149:P149" si="104">E24+E55+E86+E117</f>
        <v>11190</v>
      </c>
      <c r="F149" s="5">
        <f t="shared" si="104"/>
        <v>11190</v>
      </c>
      <c r="G149" s="5">
        <f t="shared" si="104"/>
        <v>11190</v>
      </c>
      <c r="H149" s="5">
        <f t="shared" si="104"/>
        <v>11190</v>
      </c>
      <c r="I149" s="5">
        <f t="shared" si="104"/>
        <v>11190</v>
      </c>
      <c r="J149" s="5">
        <f t="shared" si="104"/>
        <v>11190</v>
      </c>
      <c r="K149" s="5">
        <f t="shared" si="104"/>
        <v>11190</v>
      </c>
      <c r="L149" s="5">
        <f t="shared" si="104"/>
        <v>11190</v>
      </c>
      <c r="M149" s="5">
        <f t="shared" si="104"/>
        <v>11190</v>
      </c>
      <c r="N149" s="5">
        <f t="shared" si="104"/>
        <v>11190</v>
      </c>
      <c r="O149" s="5">
        <f t="shared" si="104"/>
        <v>11190</v>
      </c>
      <c r="P149" s="5">
        <f t="shared" si="104"/>
        <v>11188</v>
      </c>
      <c r="Q149" s="6">
        <f t="shared" si="83"/>
        <v>134278</v>
      </c>
      <c r="R149">
        <v>134278</v>
      </c>
      <c r="S149" s="9">
        <f t="shared" si="84"/>
        <v>0</v>
      </c>
    </row>
    <row r="150" spans="1:19" x14ac:dyDescent="0.3">
      <c r="A150" s="4" t="s">
        <v>22</v>
      </c>
      <c r="B150" s="4"/>
      <c r="C150" s="4"/>
      <c r="D150" s="4">
        <v>2623</v>
      </c>
      <c r="E150" s="5">
        <f t="shared" ref="E150:P150" si="105">E25+E56+E87+E118</f>
        <v>14243</v>
      </c>
      <c r="F150" s="5">
        <f t="shared" si="105"/>
        <v>14243</v>
      </c>
      <c r="G150" s="5">
        <f t="shared" si="105"/>
        <v>14243</v>
      </c>
      <c r="H150" s="5">
        <f t="shared" si="105"/>
        <v>14243</v>
      </c>
      <c r="I150" s="5">
        <f t="shared" si="105"/>
        <v>14243</v>
      </c>
      <c r="J150" s="5">
        <f t="shared" si="105"/>
        <v>14243</v>
      </c>
      <c r="K150" s="5">
        <f t="shared" si="105"/>
        <v>14243</v>
      </c>
      <c r="L150" s="5">
        <f t="shared" si="105"/>
        <v>14243</v>
      </c>
      <c r="M150" s="5">
        <f t="shared" si="105"/>
        <v>14243</v>
      </c>
      <c r="N150" s="5">
        <f t="shared" si="105"/>
        <v>14243</v>
      </c>
      <c r="O150" s="5">
        <f t="shared" si="105"/>
        <v>14243</v>
      </c>
      <c r="P150" s="5">
        <f t="shared" si="105"/>
        <v>14242</v>
      </c>
      <c r="Q150" s="6">
        <f t="shared" si="83"/>
        <v>170915</v>
      </c>
      <c r="R150">
        <v>170915</v>
      </c>
      <c r="S150" s="9">
        <f t="shared" si="84"/>
        <v>0</v>
      </c>
    </row>
    <row r="151" spans="1:19" x14ac:dyDescent="0.3">
      <c r="A151" s="4" t="s">
        <v>23</v>
      </c>
      <c r="B151" s="4"/>
      <c r="C151" s="4"/>
      <c r="D151" s="4">
        <v>2623</v>
      </c>
      <c r="E151" s="5">
        <f t="shared" ref="E151:P151" si="106">E26+E57+E88+E119</f>
        <v>17793</v>
      </c>
      <c r="F151" s="5">
        <f t="shared" si="106"/>
        <v>17793</v>
      </c>
      <c r="G151" s="5">
        <f t="shared" si="106"/>
        <v>17793</v>
      </c>
      <c r="H151" s="5">
        <f t="shared" si="106"/>
        <v>17793</v>
      </c>
      <c r="I151" s="5">
        <f t="shared" si="106"/>
        <v>17793</v>
      </c>
      <c r="J151" s="5">
        <f t="shared" si="106"/>
        <v>17793</v>
      </c>
      <c r="K151" s="5">
        <f t="shared" si="106"/>
        <v>17793</v>
      </c>
      <c r="L151" s="5">
        <f t="shared" si="106"/>
        <v>17793</v>
      </c>
      <c r="M151" s="5">
        <f t="shared" si="106"/>
        <v>17793</v>
      </c>
      <c r="N151" s="5">
        <f t="shared" si="106"/>
        <v>17793</v>
      </c>
      <c r="O151" s="5">
        <f t="shared" si="106"/>
        <v>17793</v>
      </c>
      <c r="P151" s="5">
        <f t="shared" si="106"/>
        <v>17792</v>
      </c>
      <c r="Q151" s="6">
        <f t="shared" si="83"/>
        <v>213515</v>
      </c>
      <c r="R151">
        <v>213515</v>
      </c>
      <c r="S151" s="9">
        <f t="shared" si="84"/>
        <v>0</v>
      </c>
    </row>
    <row r="152" spans="1:19" x14ac:dyDescent="0.3">
      <c r="A152" s="4" t="s">
        <v>24</v>
      </c>
      <c r="B152" s="4"/>
      <c r="C152" s="4"/>
      <c r="D152" s="4">
        <v>2623</v>
      </c>
      <c r="E152" s="5">
        <f t="shared" ref="E152:P152" si="107">E27+E58+E89+E120</f>
        <v>8423</v>
      </c>
      <c r="F152" s="5">
        <f t="shared" si="107"/>
        <v>8423</v>
      </c>
      <c r="G152" s="5">
        <f t="shared" si="107"/>
        <v>8423</v>
      </c>
      <c r="H152" s="5">
        <f t="shared" si="107"/>
        <v>8423</v>
      </c>
      <c r="I152" s="5">
        <f t="shared" si="107"/>
        <v>8423</v>
      </c>
      <c r="J152" s="5">
        <f t="shared" si="107"/>
        <v>8423</v>
      </c>
      <c r="K152" s="5">
        <f t="shared" si="107"/>
        <v>8423</v>
      </c>
      <c r="L152" s="5">
        <f t="shared" si="107"/>
        <v>8423</v>
      </c>
      <c r="M152" s="5">
        <f t="shared" si="107"/>
        <v>8423</v>
      </c>
      <c r="N152" s="5">
        <f t="shared" si="107"/>
        <v>8423</v>
      </c>
      <c r="O152" s="5">
        <f t="shared" si="107"/>
        <v>8423</v>
      </c>
      <c r="P152" s="5">
        <f t="shared" si="107"/>
        <v>8415</v>
      </c>
      <c r="Q152" s="6">
        <f t="shared" si="83"/>
        <v>101068</v>
      </c>
      <c r="R152">
        <v>101068</v>
      </c>
      <c r="S152" s="9">
        <f t="shared" si="84"/>
        <v>0</v>
      </c>
    </row>
    <row r="153" spans="1:19" x14ac:dyDescent="0.3">
      <c r="A153" s="4" t="s">
        <v>25</v>
      </c>
      <c r="B153" s="4"/>
      <c r="C153" s="4"/>
      <c r="D153" s="4">
        <v>2623</v>
      </c>
      <c r="E153" s="5">
        <f t="shared" ref="E153:P155" si="108">E28+E59+E90+E121</f>
        <v>5952</v>
      </c>
      <c r="F153" s="5">
        <f t="shared" si="108"/>
        <v>5952</v>
      </c>
      <c r="G153" s="5">
        <f t="shared" si="108"/>
        <v>5952</v>
      </c>
      <c r="H153" s="5">
        <f t="shared" si="108"/>
        <v>5952</v>
      </c>
      <c r="I153" s="5">
        <f t="shared" si="108"/>
        <v>5952</v>
      </c>
      <c r="J153" s="5">
        <f t="shared" si="108"/>
        <v>5952</v>
      </c>
      <c r="K153" s="5">
        <f t="shared" si="108"/>
        <v>5952</v>
      </c>
      <c r="L153" s="5">
        <f t="shared" si="108"/>
        <v>5952</v>
      </c>
      <c r="M153" s="5">
        <f t="shared" si="108"/>
        <v>5952</v>
      </c>
      <c r="N153" s="5">
        <f t="shared" si="108"/>
        <v>5952</v>
      </c>
      <c r="O153" s="5">
        <f t="shared" si="108"/>
        <v>5952</v>
      </c>
      <c r="P153" s="5">
        <f t="shared" si="108"/>
        <v>5951</v>
      </c>
      <c r="Q153" s="6">
        <f t="shared" si="83"/>
        <v>71423</v>
      </c>
      <c r="R153">
        <v>71423</v>
      </c>
      <c r="S153" s="9">
        <f t="shared" si="84"/>
        <v>0</v>
      </c>
    </row>
    <row r="154" spans="1:19" x14ac:dyDescent="0.3">
      <c r="A154" s="8" t="s">
        <v>29</v>
      </c>
      <c r="B154" s="7"/>
      <c r="C154" s="7"/>
      <c r="D154" s="7"/>
      <c r="E154" s="6">
        <f>SUM(E128:E153)</f>
        <v>291628</v>
      </c>
      <c r="F154" s="6">
        <f t="shared" ref="F154" si="109">SUM(F128:F153)</f>
        <v>291628</v>
      </c>
      <c r="G154" s="6">
        <f t="shared" ref="G154" si="110">SUM(G128:G153)</f>
        <v>291628</v>
      </c>
      <c r="H154" s="6">
        <f t="shared" ref="H154" si="111">SUM(H128:H153)</f>
        <v>291628</v>
      </c>
      <c r="I154" s="6">
        <f t="shared" ref="I154" si="112">SUM(I128:I153)</f>
        <v>291628</v>
      </c>
      <c r="J154" s="6">
        <f t="shared" ref="J154" si="113">SUM(J128:J153)</f>
        <v>291628</v>
      </c>
      <c r="K154" s="6">
        <f t="shared" ref="K154" si="114">SUM(K128:K153)</f>
        <v>291628</v>
      </c>
      <c r="L154" s="6">
        <f t="shared" ref="L154" si="115">SUM(L128:L153)</f>
        <v>291628</v>
      </c>
      <c r="M154" s="6">
        <f t="shared" ref="M154" si="116">SUM(M128:M153)</f>
        <v>291628</v>
      </c>
      <c r="N154" s="6">
        <f t="shared" ref="N154" si="117">SUM(N128:N153)</f>
        <v>291628</v>
      </c>
      <c r="O154" s="6">
        <f t="shared" ref="O154" si="118">SUM(O128:O153)</f>
        <v>291628</v>
      </c>
      <c r="P154" s="6">
        <f t="shared" ref="P154" si="119">SUM(P128:P153)</f>
        <v>291605</v>
      </c>
      <c r="Q154" s="6">
        <f t="shared" ref="Q154" si="120">SUM(Q128:Q153)</f>
        <v>3499513</v>
      </c>
      <c r="R154">
        <v>3499513</v>
      </c>
      <c r="S154" s="9">
        <f t="shared" si="84"/>
        <v>0</v>
      </c>
    </row>
    <row r="155" spans="1:19" x14ac:dyDescent="0.3">
      <c r="A155" s="4" t="s">
        <v>26</v>
      </c>
      <c r="B155" s="4"/>
      <c r="C155" s="4"/>
      <c r="D155" s="4">
        <v>2623</v>
      </c>
      <c r="E155" s="5">
        <f t="shared" si="108"/>
        <v>46334</v>
      </c>
      <c r="F155" s="5">
        <f t="shared" si="108"/>
        <v>46334</v>
      </c>
      <c r="G155" s="5">
        <f t="shared" si="108"/>
        <v>46334</v>
      </c>
      <c r="H155" s="5">
        <f t="shared" si="108"/>
        <v>46334</v>
      </c>
      <c r="I155" s="5">
        <f t="shared" si="108"/>
        <v>46334</v>
      </c>
      <c r="J155" s="5">
        <f t="shared" si="108"/>
        <v>46334</v>
      </c>
      <c r="K155" s="5">
        <f t="shared" si="108"/>
        <v>46334</v>
      </c>
      <c r="L155" s="5">
        <f t="shared" si="108"/>
        <v>46334</v>
      </c>
      <c r="M155" s="5">
        <f t="shared" si="108"/>
        <v>46334</v>
      </c>
      <c r="N155" s="5">
        <f t="shared" si="108"/>
        <v>46334</v>
      </c>
      <c r="O155" s="5">
        <f t="shared" si="108"/>
        <v>46334</v>
      </c>
      <c r="P155" s="5">
        <f t="shared" si="108"/>
        <v>46362</v>
      </c>
      <c r="Q155" s="6">
        <f t="shared" ref="Q155" si="121">SUM(E155:P155)</f>
        <v>556036</v>
      </c>
      <c r="R155">
        <v>556036</v>
      </c>
      <c r="S155" s="9">
        <f t="shared" si="84"/>
        <v>0</v>
      </c>
    </row>
    <row r="156" spans="1:19" x14ac:dyDescent="0.3">
      <c r="A156" s="8" t="s">
        <v>33</v>
      </c>
      <c r="B156" s="1"/>
      <c r="C156" s="1"/>
      <c r="D156" s="1"/>
      <c r="E156" s="6">
        <f>E154+E155</f>
        <v>337962</v>
      </c>
      <c r="F156" s="6">
        <f t="shared" ref="F156" si="122">F154+F155</f>
        <v>337962</v>
      </c>
      <c r="G156" s="6">
        <f t="shared" ref="G156" si="123">G154+G155</f>
        <v>337962</v>
      </c>
      <c r="H156" s="6">
        <f t="shared" ref="H156" si="124">H154+H155</f>
        <v>337962</v>
      </c>
      <c r="I156" s="6">
        <f t="shared" ref="I156" si="125">I154+I155</f>
        <v>337962</v>
      </c>
      <c r="J156" s="6">
        <f t="shared" ref="J156" si="126">J154+J155</f>
        <v>337962</v>
      </c>
      <c r="K156" s="6">
        <f t="shared" ref="K156" si="127">K154+K155</f>
        <v>337962</v>
      </c>
      <c r="L156" s="6">
        <f t="shared" ref="L156" si="128">L154+L155</f>
        <v>337962</v>
      </c>
      <c r="M156" s="6">
        <f t="shared" ref="M156" si="129">M154+M155</f>
        <v>337962</v>
      </c>
      <c r="N156" s="6">
        <f t="shared" ref="N156" si="130">N154+N155</f>
        <v>337962</v>
      </c>
      <c r="O156" s="6">
        <f t="shared" ref="O156" si="131">O154+O155</f>
        <v>337962</v>
      </c>
      <c r="P156" s="6">
        <f t="shared" ref="P156" si="132">P154+P155</f>
        <v>337967</v>
      </c>
      <c r="Q156" s="6">
        <f t="shared" ref="Q156" si="133">Q154+Q155</f>
        <v>4055549</v>
      </c>
    </row>
    <row r="157" spans="1:19" x14ac:dyDescent="0.3">
      <c r="D157" t="s">
        <v>35</v>
      </c>
      <c r="E157">
        <v>337962</v>
      </c>
      <c r="F157">
        <v>337962</v>
      </c>
      <c r="G157">
        <v>337962</v>
      </c>
      <c r="H157">
        <v>337962</v>
      </c>
      <c r="I157">
        <v>337962</v>
      </c>
      <c r="J157">
        <v>337962</v>
      </c>
      <c r="K157">
        <v>337962</v>
      </c>
      <c r="L157">
        <v>337962</v>
      </c>
      <c r="M157">
        <v>337962</v>
      </c>
      <c r="N157">
        <v>337962</v>
      </c>
      <c r="O157">
        <v>337962</v>
      </c>
      <c r="P157">
        <v>337967</v>
      </c>
    </row>
    <row r="158" spans="1:19" x14ac:dyDescent="0.3">
      <c r="D158" t="s">
        <v>37</v>
      </c>
      <c r="E158" s="9">
        <f>E157-E156</f>
        <v>0</v>
      </c>
      <c r="F158" s="9">
        <f t="shared" ref="F158:P158" si="134">F157-F156</f>
        <v>0</v>
      </c>
      <c r="G158" s="9">
        <f t="shared" si="134"/>
        <v>0</v>
      </c>
      <c r="H158" s="9">
        <f t="shared" si="134"/>
        <v>0</v>
      </c>
      <c r="I158" s="9">
        <f t="shared" si="134"/>
        <v>0</v>
      </c>
      <c r="J158" s="9">
        <f t="shared" si="134"/>
        <v>0</v>
      </c>
      <c r="K158" s="9">
        <f t="shared" si="134"/>
        <v>0</v>
      </c>
      <c r="L158" s="9">
        <f t="shared" si="134"/>
        <v>0</v>
      </c>
      <c r="M158" s="9">
        <f t="shared" si="134"/>
        <v>0</v>
      </c>
      <c r="N158" s="9">
        <f t="shared" si="134"/>
        <v>0</v>
      </c>
      <c r="O158" s="9">
        <f t="shared" si="134"/>
        <v>0</v>
      </c>
      <c r="P158" s="9">
        <f t="shared" si="134"/>
        <v>0</v>
      </c>
    </row>
    <row r="164" spans="5:16" x14ac:dyDescent="0.3"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</row>
  </sheetData>
  <sheetProtection password="C7C5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ФОТ</vt:lpstr>
      <vt:lpstr>МТЗ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2018-01-20T16:15:31Z</dcterms:modified>
</cp:coreProperties>
</file>